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APN\8. Statutory\Bodies\General Assembly\2015\Final Exco docs\"/>
    </mc:Choice>
  </mc:AlternateContent>
  <bookViews>
    <workbookView xWindow="480" yWindow="45" windowWidth="15195" windowHeight="11505"/>
  </bookViews>
  <sheets>
    <sheet name="Overview" sheetId="1" r:id="rId1"/>
  </sheets>
  <calcPr calcId="152511"/>
</workbook>
</file>

<file path=xl/calcChain.xml><?xml version="1.0" encoding="utf-8"?>
<calcChain xmlns="http://schemas.openxmlformats.org/spreadsheetml/2006/main">
  <c r="C244" i="1" l="1"/>
  <c r="B244" i="1"/>
  <c r="C24" i="1" l="1"/>
  <c r="B24" i="1"/>
  <c r="C19" i="1"/>
  <c r="B19" i="1"/>
  <c r="C23" i="1"/>
  <c r="B23" i="1"/>
  <c r="C12" i="1"/>
  <c r="B12" i="1"/>
  <c r="C13" i="1"/>
  <c r="B13" i="1"/>
  <c r="C255" i="1" l="1"/>
  <c r="B255" i="1"/>
  <c r="C18" i="1" l="1"/>
  <c r="B18" i="1"/>
  <c r="C17" i="1" l="1"/>
  <c r="C10" i="1"/>
  <c r="B10" i="1"/>
  <c r="C349" i="1"/>
  <c r="B349" i="1"/>
  <c r="C329" i="1"/>
  <c r="C26" i="1" s="1"/>
  <c r="B329" i="1"/>
  <c r="B26" i="1" s="1"/>
  <c r="C314" i="1"/>
  <c r="C25" i="1" s="1"/>
  <c r="B314" i="1"/>
  <c r="B25" i="1" s="1"/>
  <c r="C308" i="1"/>
  <c r="C22" i="1" s="1"/>
  <c r="B308" i="1"/>
  <c r="C293" i="1"/>
  <c r="C295" i="1" s="1"/>
  <c r="B293" i="1"/>
  <c r="B295" i="1" s="1"/>
  <c r="C279" i="1"/>
  <c r="B279" i="1"/>
  <c r="C264" i="1"/>
  <c r="B264" i="1"/>
  <c r="C259" i="1"/>
  <c r="C16" i="1" s="1"/>
  <c r="B259" i="1"/>
  <c r="C240" i="1"/>
  <c r="B240" i="1"/>
  <c r="C234" i="1"/>
  <c r="B234" i="1"/>
  <c r="C226" i="1"/>
  <c r="B226" i="1"/>
  <c r="C217" i="1"/>
  <c r="B217" i="1"/>
  <c r="C208" i="1"/>
  <c r="B208" i="1"/>
  <c r="C201" i="1"/>
  <c r="B201" i="1"/>
  <c r="C190" i="1"/>
  <c r="B190" i="1"/>
  <c r="C184" i="1"/>
  <c r="B184" i="1"/>
  <c r="C178" i="1"/>
  <c r="B178" i="1"/>
  <c r="C172" i="1"/>
  <c r="B172" i="1"/>
  <c r="C166" i="1"/>
  <c r="B166" i="1"/>
  <c r="C160" i="1"/>
  <c r="B160" i="1"/>
  <c r="C150" i="1"/>
  <c r="B150" i="1"/>
  <c r="C143" i="1"/>
  <c r="B143" i="1"/>
  <c r="C136" i="1"/>
  <c r="B136" i="1"/>
  <c r="C125" i="1"/>
  <c r="B125" i="1"/>
  <c r="C116" i="1"/>
  <c r="C105" i="1"/>
  <c r="B105" i="1"/>
  <c r="C96" i="1"/>
  <c r="B96" i="1"/>
  <c r="C87" i="1"/>
  <c r="B87" i="1"/>
  <c r="C74" i="1"/>
  <c r="B74" i="1"/>
  <c r="C69" i="1"/>
  <c r="B69" i="1"/>
  <c r="C64" i="1"/>
  <c r="B64" i="1"/>
  <c r="C48" i="1"/>
  <c r="C8" i="1" s="1"/>
  <c r="B48" i="1"/>
  <c r="B8" i="1" s="1"/>
  <c r="C43" i="1"/>
  <c r="C7" i="1" s="1"/>
  <c r="B43" i="1"/>
  <c r="B7" i="1" s="1"/>
  <c r="C34" i="1"/>
  <c r="B34" i="1"/>
  <c r="B6" i="1" s="1"/>
  <c r="B20" i="1" l="1"/>
  <c r="B16" i="1"/>
  <c r="B281" i="1"/>
  <c r="B22" i="1"/>
  <c r="B331" i="1"/>
  <c r="C20" i="1"/>
  <c r="B116" i="1"/>
  <c r="B15" i="1"/>
  <c r="C15" i="1"/>
  <c r="C53" i="1"/>
  <c r="C281" i="1"/>
  <c r="C331" i="1"/>
  <c r="B53" i="1"/>
  <c r="C6" i="1"/>
  <c r="B333" i="1" l="1"/>
  <c r="C333" i="1"/>
  <c r="B17" i="1"/>
  <c r="C5" i="1" l="1"/>
  <c r="B5" i="1"/>
  <c r="B21" i="1"/>
  <c r="C11" i="1"/>
  <c r="B14" i="1"/>
  <c r="B11" i="1"/>
  <c r="C14" i="1" l="1"/>
  <c r="C21" i="1"/>
  <c r="B27" i="1"/>
  <c r="C27" i="1" l="1"/>
</calcChain>
</file>

<file path=xl/sharedStrings.xml><?xml version="1.0" encoding="utf-8"?>
<sst xmlns="http://schemas.openxmlformats.org/spreadsheetml/2006/main" count="369" uniqueCount="171">
  <si>
    <t>Name</t>
  </si>
  <si>
    <t>Management</t>
  </si>
  <si>
    <t>Total cost Management</t>
  </si>
  <si>
    <t>Administration</t>
  </si>
  <si>
    <t>Secretarial costs</t>
  </si>
  <si>
    <t>Other staff</t>
  </si>
  <si>
    <t>TOTAL STAFF COST</t>
  </si>
  <si>
    <t>Type of Event</t>
  </si>
  <si>
    <t>Location</t>
  </si>
  <si>
    <t>Provisional dates</t>
  </si>
  <si>
    <t>Executive Committee</t>
  </si>
  <si>
    <t>General Assembly</t>
  </si>
  <si>
    <t>PPOV</t>
  </si>
  <si>
    <t>Missions Staff</t>
  </si>
  <si>
    <t>REP</t>
  </si>
  <si>
    <t>Enlargement travels</t>
  </si>
  <si>
    <t>Mailings</t>
  </si>
  <si>
    <t>Hire of interpreting booths</t>
  </si>
  <si>
    <t>Photocopies</t>
  </si>
  <si>
    <t>Electricity</t>
  </si>
  <si>
    <t>Cleaning</t>
  </si>
  <si>
    <t>Postage</t>
  </si>
  <si>
    <t>Insurances</t>
  </si>
  <si>
    <t>Hire of rooms</t>
  </si>
  <si>
    <t>Audits</t>
  </si>
  <si>
    <t>SUMMARY PAGE OF THE PROVISIONAL BUDGET IN EURO</t>
  </si>
  <si>
    <t>Heading 1 Staff =</t>
  </si>
  <si>
    <t xml:space="preserve">Administration </t>
  </si>
  <si>
    <t>Accounting</t>
  </si>
  <si>
    <t>Heading 2 Travel</t>
  </si>
  <si>
    <t>Travel</t>
  </si>
  <si>
    <t>Accomodation and subsistence cost</t>
  </si>
  <si>
    <t>Heading 3 Services =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</si>
  <si>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</si>
  <si>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</si>
  <si>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</si>
  <si>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</si>
  <si>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</si>
  <si>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</si>
  <si>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</si>
  <si>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</si>
  <si>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Other administrative costs</t>
  </si>
  <si>
    <t>ENLARGEMENT</t>
  </si>
  <si>
    <t>Budgeted</t>
  </si>
  <si>
    <t>Stagiaire (15 days)</t>
  </si>
  <si>
    <t>Total cost Administration</t>
  </si>
  <si>
    <t>Total Secretarial costs</t>
  </si>
  <si>
    <t>PPOV 1</t>
  </si>
  <si>
    <t>CB 1</t>
  </si>
  <si>
    <t>Capacity Building</t>
  </si>
  <si>
    <t>Task Force 6</t>
  </si>
  <si>
    <t>Developing participation of PEP in EAPN</t>
  </si>
  <si>
    <t>NRP/CSR Reports EAPN</t>
  </si>
  <si>
    <t>STAFF</t>
  </si>
  <si>
    <t>LIST OF EVENTS</t>
  </si>
  <si>
    <t>BUREAU</t>
  </si>
  <si>
    <t>Bureau 1</t>
  </si>
  <si>
    <t>Subsistence</t>
  </si>
  <si>
    <t>Catering</t>
  </si>
  <si>
    <t>Totals</t>
  </si>
  <si>
    <t>Bureau 2</t>
  </si>
  <si>
    <t>Bureau 3</t>
  </si>
  <si>
    <t>Hire rooms</t>
  </si>
  <si>
    <t>EXECUTIVE COMMITTEE</t>
  </si>
  <si>
    <t>Exco 1</t>
  </si>
  <si>
    <t>Interpretation Equipment</t>
  </si>
  <si>
    <t>ENL</t>
  </si>
  <si>
    <t>EUROPE INCLUSION STRATEGY GROUP</t>
  </si>
  <si>
    <t>EUIS 1</t>
  </si>
  <si>
    <t>EUIS 2</t>
  </si>
  <si>
    <t>TASK FORCES</t>
  </si>
  <si>
    <t>TF 1</t>
  </si>
  <si>
    <t>TF 2</t>
  </si>
  <si>
    <t>TF 3</t>
  </si>
  <si>
    <t>TF 4</t>
  </si>
  <si>
    <t>TF 5</t>
  </si>
  <si>
    <t>TF 6</t>
  </si>
  <si>
    <t>CAPACITY BUILDING</t>
  </si>
  <si>
    <t>REPRESENTATION TRAVELS</t>
  </si>
  <si>
    <t>COORDINATION PEOPLE EXPERIENCING POVERTY</t>
  </si>
  <si>
    <t>TOTAL MEETINGS COST</t>
  </si>
  <si>
    <t>CONTRACTS WITH NATIONAL NETWORKS</t>
  </si>
  <si>
    <t>Translations EAPN</t>
  </si>
  <si>
    <t>Translations</t>
  </si>
  <si>
    <t>EU 2020</t>
  </si>
  <si>
    <t>EXTERNAL EXPERTS</t>
  </si>
  <si>
    <t>Expertise members</t>
  </si>
  <si>
    <t>Consultancy TF/CB/EXCO</t>
  </si>
  <si>
    <t>Campaigns and promotional material</t>
  </si>
  <si>
    <t>Staff Development Days</t>
  </si>
  <si>
    <t>Staff Development of Personal Skills</t>
  </si>
  <si>
    <t>TOTAL EXPERTS COST</t>
  </si>
  <si>
    <t>INFORMATION AND DISSEMINATION</t>
  </si>
  <si>
    <t>Folders/Posters/Campaign material</t>
  </si>
  <si>
    <t>Website/Social Media</t>
  </si>
  <si>
    <t>Subscriptions</t>
  </si>
  <si>
    <t>EQUIPMENT COST/DEPRECIATION</t>
  </si>
  <si>
    <t>Rent Photocopier/Printer</t>
  </si>
  <si>
    <t>Rent Payment System</t>
  </si>
  <si>
    <t>Update Accounting System</t>
  </si>
  <si>
    <t>Purchase Laptops</t>
  </si>
  <si>
    <t>Purchase Desktops</t>
  </si>
  <si>
    <t>Purchase Software</t>
  </si>
  <si>
    <t>Purchase Phone</t>
  </si>
  <si>
    <t>Purchase New Licences</t>
  </si>
  <si>
    <t>AUDITS</t>
  </si>
  <si>
    <t>External Audits</t>
  </si>
  <si>
    <t>GENERAL OFFICE COSTS</t>
  </si>
  <si>
    <t>Rent Office + charges</t>
  </si>
  <si>
    <t>Technical Support</t>
  </si>
  <si>
    <t>Telephone and informatics</t>
  </si>
  <si>
    <t>Office Supplies</t>
  </si>
  <si>
    <t>Bank Charges</t>
  </si>
  <si>
    <t>MEETINGS</t>
  </si>
  <si>
    <t xml:space="preserve">NOTES: </t>
  </si>
  <si>
    <t>Exco 3</t>
  </si>
  <si>
    <t>Members contribution</t>
  </si>
  <si>
    <t>Contracts Networks</t>
  </si>
  <si>
    <t xml:space="preserve">Representation costs </t>
  </si>
  <si>
    <t>Co-funding travels</t>
  </si>
  <si>
    <t>Donations</t>
  </si>
  <si>
    <t>CO-FINANCING</t>
  </si>
  <si>
    <t>EUIS 3</t>
  </si>
  <si>
    <t>CB 2</t>
  </si>
  <si>
    <t>TR 1</t>
  </si>
  <si>
    <t>Expert Accountant</t>
  </si>
  <si>
    <t>Strategic Congress</t>
  </si>
  <si>
    <t>People Experiencing Poverty</t>
  </si>
  <si>
    <t>Executive Committee 1</t>
  </si>
  <si>
    <t>Executive Committee 2</t>
  </si>
  <si>
    <t>Executive Committee 3</t>
  </si>
  <si>
    <t>Europe Inclusion Strategy Group 1</t>
  </si>
  <si>
    <t>Europe Inclusion Strategy Group 2</t>
  </si>
  <si>
    <t>Europe Inclusion Strategy Group 3</t>
  </si>
  <si>
    <t xml:space="preserve">Task Force 1 </t>
  </si>
  <si>
    <t>Task Force 2</t>
  </si>
  <si>
    <t xml:space="preserve">Task Force 3 </t>
  </si>
  <si>
    <t xml:space="preserve">Task Force 4 </t>
  </si>
  <si>
    <t xml:space="preserve">Task Force 5 </t>
  </si>
  <si>
    <t>Capacity Building 2</t>
  </si>
  <si>
    <t>Capacity Building 1</t>
  </si>
  <si>
    <t>Training 1</t>
  </si>
  <si>
    <t>Training 2</t>
  </si>
  <si>
    <t>TRAININGS (MEMBERSHIP DEVELOPMENT)</t>
  </si>
  <si>
    <t>TOTAL</t>
  </si>
  <si>
    <t>TOTAL COST</t>
  </si>
  <si>
    <t>Sigrid Dahmen (131 days/131 days cost)</t>
  </si>
  <si>
    <t>Rebecca Lee (225 days/113 days cost)</t>
  </si>
  <si>
    <t>Reproduction/Publication</t>
  </si>
  <si>
    <t>Coordinators to support the PEP and linking to EU meetings</t>
  </si>
  <si>
    <t>Hire Rooms</t>
  </si>
  <si>
    <t>EU 2020 - 6 Pilots</t>
  </si>
  <si>
    <t>EU 2020 - 25 Work on EUIS/Small Pilots</t>
  </si>
  <si>
    <t>Poverty Coordination 1</t>
  </si>
  <si>
    <t>Budget for the period 01/01/2016 - 31/12/2016</t>
  </si>
  <si>
    <t xml:space="preserve">Total </t>
  </si>
  <si>
    <t>Actual</t>
  </si>
  <si>
    <t>Barbara Helfferich (225 days cost)</t>
  </si>
  <si>
    <t>Philippe Lemmens (225 days cost)</t>
  </si>
  <si>
    <t>Nellie Epinat (180 days cost)</t>
  </si>
  <si>
    <t>Magda Tancau (180 days cost)</t>
  </si>
  <si>
    <t>Sian Jones (225 days cost)</t>
  </si>
  <si>
    <t>Amana De Sousa Ferro (180 days cost)</t>
  </si>
  <si>
    <t>Fintan Farrell (170 days cost)</t>
  </si>
  <si>
    <t xml:space="preserve">NOTES: Please note that for the contracts with national Networks, an amount of +/- 90.000 Euro linked to PPOV and an amount of +/- 30000 Euro in EU 2020, is needed to fulfill our co-financing obligations! </t>
  </si>
  <si>
    <t>Working Group 1</t>
  </si>
  <si>
    <t>Working Group 2</t>
  </si>
  <si>
    <t>TR 2</t>
  </si>
  <si>
    <t>Exco 2 (= GA)</t>
  </si>
  <si>
    <t>POLICY CONFERENCE</t>
  </si>
  <si>
    <t>CONF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</si>
</sst>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 applyProtection="1"/>
    <xf numFmtId="0" fontId="6" fillId="0" borderId="18" xfId="0" applyFont="1" applyFill="1" applyBorder="1" applyAlignment="1" applyProtection="1">
      <protection locked="0"/>
    </xf>
    <xf numFmtId="0" fontId="6" fillId="0" borderId="20" xfId="0" applyFont="1" applyFill="1" applyBorder="1" applyAlignment="1" applyProtection="1"/>
    <xf numFmtId="0" fontId="6" fillId="0" borderId="20" xfId="0" applyFont="1" applyFill="1" applyBorder="1" applyAlignment="1" applyProtection="1">
      <protection locked="0"/>
    </xf>
    <xf numFmtId="0" fontId="6" fillId="0" borderId="14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2" xfId="0" applyBorder="1"/>
    <xf numFmtId="0" fontId="7" fillId="0" borderId="1" xfId="0" applyFont="1" applyBorder="1"/>
    <xf numFmtId="4" fontId="6" fillId="0" borderId="13" xfId="0" applyNumberFormat="1" applyFont="1" applyFill="1" applyBorder="1" applyAlignment="1" applyProtection="1"/>
    <xf numFmtId="4" fontId="6" fillId="0" borderId="13" xfId="0" applyNumberFormat="1" applyFont="1" applyFill="1" applyBorder="1" applyAlignment="1" applyProtection="1">
      <protection locked="0"/>
    </xf>
    <xf numFmtId="4" fontId="7" fillId="0" borderId="14" xfId="0" applyNumberFormat="1" applyFont="1" applyFill="1" applyBorder="1" applyAlignment="1" applyProtection="1"/>
    <xf numFmtId="4" fontId="7" fillId="0" borderId="18" xfId="0" applyNumberFormat="1" applyFont="1" applyFill="1" applyBorder="1" applyAlignment="1" applyProtection="1"/>
    <xf numFmtId="4" fontId="7" fillId="0" borderId="13" xfId="0" applyNumberFormat="1" applyFont="1" applyFill="1" applyBorder="1" applyAlignment="1" applyProtection="1"/>
    <xf numFmtId="4" fontId="7" fillId="0" borderId="7" xfId="0" applyNumberFormat="1" applyFont="1" applyFill="1" applyBorder="1" applyAlignment="1" applyProtection="1"/>
    <xf numFmtId="4" fontId="6" fillId="0" borderId="14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 applyProtection="1">
      <protection locked="0"/>
    </xf>
    <xf numFmtId="4" fontId="6" fillId="0" borderId="20" xfId="0" applyNumberFormat="1" applyFont="1" applyFill="1" applyBorder="1" applyAlignment="1">
      <alignment vertical="center" wrapText="1"/>
    </xf>
    <xf numFmtId="4" fontId="6" fillId="0" borderId="17" xfId="0" applyNumberFormat="1" applyFont="1" applyFill="1" applyBorder="1" applyAlignment="1" applyProtection="1">
      <protection locked="0"/>
    </xf>
    <xf numFmtId="4" fontId="7" fillId="0" borderId="20" xfId="0" applyNumberFormat="1" applyFont="1" applyFill="1" applyBorder="1" applyAlignment="1" applyProtection="1"/>
    <xf numFmtId="4" fontId="7" fillId="0" borderId="17" xfId="0" applyNumberFormat="1" applyFont="1" applyFill="1" applyBorder="1" applyAlignment="1" applyProtection="1"/>
    <xf numFmtId="4" fontId="6" fillId="0" borderId="16" xfId="0" applyNumberFormat="1" applyFont="1" applyFill="1" applyBorder="1" applyAlignment="1" applyProtection="1"/>
    <xf numFmtId="4" fontId="6" fillId="0" borderId="19" xfId="0" applyNumberFormat="1" applyFont="1" applyFill="1" applyBorder="1" applyAlignment="1" applyProtection="1">
      <protection locked="0"/>
    </xf>
    <xf numFmtId="4" fontId="7" fillId="0" borderId="19" xfId="0" applyNumberFormat="1" applyFont="1" applyFill="1" applyBorder="1" applyAlignment="1" applyProtection="1"/>
    <xf numFmtId="4" fontId="7" fillId="0" borderId="16" xfId="0" applyNumberFormat="1" applyFont="1" applyFill="1" applyBorder="1" applyAlignment="1" applyProtection="1"/>
    <xf numFmtId="4" fontId="7" fillId="0" borderId="14" xfId="0" applyNumberFormat="1" applyFont="1" applyFill="1" applyBorder="1" applyAlignment="1" applyProtection="1">
      <alignment vertical="center"/>
    </xf>
    <xf numFmtId="4" fontId="7" fillId="0" borderId="18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protection locked="0"/>
    </xf>
    <xf numFmtId="4" fontId="4" fillId="0" borderId="8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4" fontId="6" fillId="0" borderId="15" xfId="0" applyNumberFormat="1" applyFont="1" applyFill="1" applyBorder="1" applyAlignment="1">
      <alignment vertical="center" wrapText="1"/>
    </xf>
    <xf numFmtId="4" fontId="6" fillId="0" borderId="24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 applyProtection="1">
      <alignment vertical="center" wrapText="1"/>
      <protection locked="0"/>
    </xf>
    <xf numFmtId="4" fontId="6" fillId="0" borderId="18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 applyProtection="1">
      <alignment vertical="center" wrapText="1"/>
      <protection locked="0"/>
    </xf>
    <xf numFmtId="4" fontId="6" fillId="0" borderId="13" xfId="0" applyNumberFormat="1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vertical="center" wrapText="1"/>
    </xf>
    <xf numFmtId="4" fontId="6" fillId="0" borderId="26" xfId="0" applyNumberFormat="1" applyFont="1" applyFill="1" applyBorder="1" applyAlignment="1">
      <alignment vertical="center" wrapText="1"/>
    </xf>
    <xf numFmtId="0" fontId="2" fillId="0" borderId="3" xfId="0" applyFont="1" applyBorder="1"/>
    <xf numFmtId="0" fontId="2" fillId="0" borderId="2" xfId="0" applyFont="1" applyFill="1" applyBorder="1"/>
    <xf numFmtId="4" fontId="6" fillId="0" borderId="17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 applyProtection="1"/>
    <xf numFmtId="0" fontId="5" fillId="0" borderId="1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4" fillId="0" borderId="27" xfId="0" applyFont="1" applyFill="1" applyBorder="1" applyAlignment="1" applyProtection="1">
      <alignment vertical="center" wrapText="1"/>
      <protection locked="0"/>
    </xf>
    <xf numFmtId="4" fontId="6" fillId="0" borderId="28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29" xfId="0" applyFont="1" applyFill="1" applyBorder="1" applyAlignment="1" applyProtection="1">
      <alignment vertical="center" wrapText="1"/>
      <protection locked="0"/>
    </xf>
    <xf numFmtId="0" fontId="6" fillId="0" borderId="30" xfId="0" applyFont="1" applyFill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7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/>
    <xf numFmtId="0" fontId="7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4" fontId="7" fillId="0" borderId="8" xfId="0" applyNumberFormat="1" applyFont="1" applyFill="1" applyBorder="1" applyAlignment="1" applyProtection="1">
      <alignment horizontal="right"/>
    </xf>
    <xf numFmtId="4" fontId="6" fillId="0" borderId="14" xfId="0" applyNumberFormat="1" applyFont="1" applyFill="1" applyBorder="1" applyProtection="1"/>
    <xf numFmtId="4" fontId="6" fillId="0" borderId="16" xfId="0" applyNumberFormat="1" applyFont="1" applyFill="1" applyBorder="1" applyProtection="1"/>
    <xf numFmtId="4" fontId="7" fillId="0" borderId="2" xfId="0" applyNumberFormat="1" applyFont="1" applyFill="1" applyBorder="1" applyAlignment="1" applyProtection="1">
      <alignment horizontal="right"/>
    </xf>
    <xf numFmtId="4" fontId="6" fillId="0" borderId="14" xfId="0" applyNumberFormat="1" applyFont="1" applyFill="1" applyBorder="1" applyAlignment="1" applyProtection="1">
      <alignment horizontal="right"/>
    </xf>
    <xf numFmtId="4" fontId="6" fillId="0" borderId="16" xfId="0" applyNumberFormat="1" applyFont="1" applyFill="1" applyBorder="1" applyAlignment="1" applyProtection="1">
      <alignment horizontal="right"/>
    </xf>
    <xf numFmtId="4" fontId="6" fillId="0" borderId="15" xfId="0" applyNumberFormat="1" applyFont="1" applyFill="1" applyBorder="1" applyProtection="1"/>
    <xf numFmtId="4" fontId="6" fillId="0" borderId="20" xfId="0" applyNumberFormat="1" applyFont="1" applyFill="1" applyBorder="1" applyProtection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0" fontId="4" fillId="0" borderId="22" xfId="0" applyFont="1" applyFill="1" applyBorder="1" applyAlignment="1" applyProtection="1">
      <alignment horizontal="left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9" fillId="0" borderId="4" xfId="0" applyFont="1" applyFill="1" applyBorder="1" applyAlignment="1" applyProtection="1">
      <alignment wrapText="1"/>
      <protection locked="0"/>
    </xf>
    <xf numFmtId="0" fontId="9" fillId="0" borderId="14" xfId="0" applyFont="1" applyFill="1" applyBorder="1" applyAlignment="1" applyProtection="1">
      <alignment wrapText="1"/>
      <protection locked="0"/>
    </xf>
    <xf numFmtId="0" fontId="4" fillId="0" borderId="23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" xfId="0" applyFont="1" applyFill="1" applyBorder="1"/>
    <xf numFmtId="0" fontId="9" fillId="0" borderId="15" xfId="0" applyFont="1" applyFill="1" applyBorder="1" applyAlignment="1">
      <alignment wrapText="1"/>
    </xf>
    <xf numFmtId="0" fontId="9" fillId="0" borderId="14" xfId="0" applyFont="1" applyFill="1" applyBorder="1" applyAlignment="1"/>
    <xf numFmtId="0" fontId="9" fillId="0" borderId="26" xfId="0" applyFont="1" applyFill="1" applyBorder="1" applyAlignment="1"/>
    <xf numFmtId="0" fontId="9" fillId="0" borderId="15" xfId="0" applyFont="1" applyFill="1" applyBorder="1" applyAlignment="1"/>
    <xf numFmtId="0" fontId="9" fillId="0" borderId="26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" fontId="4" fillId="0" borderId="8" xfId="0" applyNumberFormat="1" applyFont="1" applyFill="1" applyBorder="1" applyAlignment="1" applyProtection="1">
      <alignment horizontal="right"/>
    </xf>
    <xf numFmtId="4" fontId="4" fillId="0" borderId="2" xfId="0" applyNumberFormat="1" applyFont="1" applyFill="1" applyBorder="1" applyAlignment="1" applyProtection="1">
      <alignment horizontal="right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vertical="center" wrapText="1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Border="1"/>
    <xf numFmtId="0" fontId="4" fillId="0" borderId="32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DF1F3"/>
      <color rgb="FFCCFFCC"/>
      <color rgb="FFCE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9"/>
  <sheetViews>
    <sheetView tabSelected="1" view="pageLayout" topLeftCell="A228" zoomScale="115" zoomScaleNormal="85" zoomScalePageLayoutView="115" workbookViewId="0">
      <selection activeCell="D228" sqref="D228"/>
    </sheetView>
  </sheetViews>
  <sheetFormatPr defaultColWidth="9.140625" defaultRowHeight="12.75" x14ac:dyDescent="0.2"/>
  <cols>
    <col min="1" max="1" width="54" customWidth="1"/>
    <col min="2" max="2" width="28.28515625" customWidth="1"/>
    <col min="3" max="3" width="26.85546875" customWidth="1"/>
  </cols>
  <sheetData>
    <row r="1" spans="1:3" s="74" customFormat="1" ht="21.75" customHeight="1" x14ac:dyDescent="0.25">
      <c r="A1" s="132" t="s">
        <v>25</v>
      </c>
      <c r="B1" s="133"/>
      <c r="C1" s="133"/>
    </row>
    <row r="2" spans="1:3" s="74" customFormat="1" ht="21.75" customHeight="1" x14ac:dyDescent="0.2">
      <c r="A2" s="134" t="s">
        <v>154</v>
      </c>
      <c r="B2" s="135"/>
      <c r="C2" s="135"/>
    </row>
    <row r="3" spans="1:3" ht="21.75" customHeight="1" thickBot="1" x14ac:dyDescent="0.25">
      <c r="A3" s="1"/>
      <c r="B3" s="1"/>
      <c r="C3" s="2"/>
    </row>
    <row r="4" spans="1:3" ht="21.75" customHeight="1" thickBot="1" x14ac:dyDescent="0.3">
      <c r="A4" s="80"/>
      <c r="B4" s="81" t="s">
        <v>155</v>
      </c>
      <c r="C4" s="82" t="s">
        <v>156</v>
      </c>
    </row>
    <row r="5" spans="1:3" ht="21.75" customHeight="1" thickBot="1" x14ac:dyDescent="0.3">
      <c r="A5" s="102" t="s">
        <v>26</v>
      </c>
      <c r="B5" s="83">
        <f>SUM(B6:B10)</f>
        <v>623028.99</v>
      </c>
      <c r="C5" s="83">
        <f>SUM(C6:C10)</f>
        <v>0</v>
      </c>
    </row>
    <row r="6" spans="1:3" ht="21.75" customHeight="1" x14ac:dyDescent="0.2">
      <c r="A6" s="103" t="s">
        <v>1</v>
      </c>
      <c r="B6" s="84">
        <f>B34</f>
        <v>119337.75</v>
      </c>
      <c r="C6" s="84">
        <f>C34</f>
        <v>0</v>
      </c>
    </row>
    <row r="7" spans="1:3" ht="21.75" customHeight="1" x14ac:dyDescent="0.2">
      <c r="A7" s="104" t="s">
        <v>27</v>
      </c>
      <c r="B7" s="84">
        <f>B43</f>
        <v>400434.69</v>
      </c>
      <c r="C7" s="84">
        <f>C43</f>
        <v>0</v>
      </c>
    </row>
    <row r="8" spans="1:3" ht="21.75" customHeight="1" x14ac:dyDescent="0.2">
      <c r="A8" s="104" t="s">
        <v>4</v>
      </c>
      <c r="B8" s="84">
        <f>B48</f>
        <v>101256.55</v>
      </c>
      <c r="C8" s="84">
        <f>C48</f>
        <v>0</v>
      </c>
    </row>
    <row r="9" spans="1:3" ht="21.75" customHeight="1" x14ac:dyDescent="0.2">
      <c r="A9" s="104" t="s">
        <v>28</v>
      </c>
      <c r="B9" s="84">
        <v>0</v>
      </c>
      <c r="C9" s="84">
        <v>0</v>
      </c>
    </row>
    <row r="10" spans="1:3" ht="21.75" customHeight="1" thickBot="1" x14ac:dyDescent="0.25">
      <c r="A10" s="105" t="s">
        <v>5</v>
      </c>
      <c r="B10" s="85">
        <f>B51</f>
        <v>2000</v>
      </c>
      <c r="C10" s="85">
        <f>C51</f>
        <v>0</v>
      </c>
    </row>
    <row r="11" spans="1:3" ht="21.75" customHeight="1" thickBot="1" x14ac:dyDescent="0.3">
      <c r="A11" s="102" t="s">
        <v>29</v>
      </c>
      <c r="B11" s="83">
        <f>SUM(B12:B13)</f>
        <v>287685</v>
      </c>
      <c r="C11" s="86">
        <f>SUM(C12:C13)</f>
        <v>0</v>
      </c>
    </row>
    <row r="12" spans="1:3" ht="21.75" customHeight="1" x14ac:dyDescent="0.2">
      <c r="A12" s="106" t="s">
        <v>30</v>
      </c>
      <c r="B12" s="87">
        <f>B62+B67+B72+B81+B90+B99+B112+B121+B132+B139+B146+B157+B163+B169+B175+B181+B187+B197+B204+B213+B222+B231+B237+B249</f>
        <v>128420</v>
      </c>
      <c r="C12" s="87">
        <f>C62+C67+C72+C81+C90+C99+C112+C121+C132+C139+C146+C157+C163+C169+C175+C181+C187+C197+C204+C213+C222+C231+C237+C249</f>
        <v>0</v>
      </c>
    </row>
    <row r="13" spans="1:3" ht="21.75" customHeight="1" thickBot="1" x14ac:dyDescent="0.25">
      <c r="A13" s="107" t="s">
        <v>31</v>
      </c>
      <c r="B13" s="88">
        <f>B63+B68+B73+B82+B83+B91+B92+B100+B101+B113+B114+B122+B123+B133+B134+B140+B141+B147+B148+B158+B159+B164+B165+B170+B171+B176+B177+B182+B183+B188+B189+B198+B199+B205+B206+B214+B215+B223+B224+B232+B233+B238+B239+B250+B251</f>
        <v>159265</v>
      </c>
      <c r="C13" s="88">
        <f>C63+C68+C73+C82+C83+C91+C92+C100+C101+C113+C114+C122+C123+C133+C134+C140+C141+C147+C148+C158+C159+C164+C165+C170+C171+C176+C177+C182+C183+C188+C189+C198+C199+C205+C206+C214+C215+C223+C224+C232+C233+C238+C239+C250+C251</f>
        <v>0</v>
      </c>
    </row>
    <row r="14" spans="1:3" ht="21.75" customHeight="1" thickBot="1" x14ac:dyDescent="0.3">
      <c r="A14" s="102" t="s">
        <v>32</v>
      </c>
      <c r="B14" s="83">
        <f>SUM(B15:B20)</f>
        <v>345880</v>
      </c>
      <c r="C14" s="83">
        <f>SUM(C15:C20)</f>
        <v>0</v>
      </c>
    </row>
    <row r="15" spans="1:3" ht="21.75" customHeight="1" x14ac:dyDescent="0.2">
      <c r="A15" s="103" t="s">
        <v>33</v>
      </c>
      <c r="B15" s="89">
        <f>B293</f>
        <v>28000</v>
      </c>
      <c r="C15" s="89">
        <f>C293</f>
        <v>0</v>
      </c>
    </row>
    <row r="16" spans="1:3" ht="21.75" customHeight="1" x14ac:dyDescent="0.2">
      <c r="A16" s="104" t="s">
        <v>34</v>
      </c>
      <c r="B16" s="84">
        <f>B259</f>
        <v>20000</v>
      </c>
      <c r="C16" s="84">
        <f>C259</f>
        <v>0</v>
      </c>
    </row>
    <row r="17" spans="1:3" ht="21.75" customHeight="1" x14ac:dyDescent="0.2">
      <c r="A17" s="104" t="s">
        <v>35</v>
      </c>
      <c r="B17" s="84">
        <f>0</f>
        <v>0</v>
      </c>
      <c r="C17" s="84">
        <f>0</f>
        <v>0</v>
      </c>
    </row>
    <row r="18" spans="1:3" ht="21.75" customHeight="1" x14ac:dyDescent="0.2">
      <c r="A18" s="108" t="s">
        <v>36</v>
      </c>
      <c r="B18" s="84">
        <f>B252</f>
        <v>3000</v>
      </c>
      <c r="C18" s="84">
        <f>C252</f>
        <v>0</v>
      </c>
    </row>
    <row r="19" spans="1:3" ht="21.75" customHeight="1" x14ac:dyDescent="0.2">
      <c r="A19" s="104" t="s">
        <v>37</v>
      </c>
      <c r="B19" s="84">
        <f>B84+B93+B102</f>
        <v>13000</v>
      </c>
      <c r="C19" s="84">
        <f>C84+C93+C102</f>
        <v>0</v>
      </c>
    </row>
    <row r="20" spans="1:3" ht="21.75" customHeight="1" thickBot="1" x14ac:dyDescent="0.25">
      <c r="A20" s="105" t="s">
        <v>38</v>
      </c>
      <c r="B20" s="85">
        <f>B264+B279+B253</f>
        <v>281880</v>
      </c>
      <c r="C20" s="85">
        <f>C264+C279+C253</f>
        <v>0</v>
      </c>
    </row>
    <row r="21" spans="1:3" ht="21.75" customHeight="1" thickBot="1" x14ac:dyDescent="0.3">
      <c r="A21" s="102" t="s">
        <v>39</v>
      </c>
      <c r="B21" s="83">
        <f>SUM(B22:B26)</f>
        <v>149241.03</v>
      </c>
      <c r="C21" s="86">
        <f>SUM(C22:C26)</f>
        <v>0</v>
      </c>
    </row>
    <row r="22" spans="1:3" ht="32.25" customHeight="1" x14ac:dyDescent="0.2">
      <c r="A22" s="103" t="s">
        <v>40</v>
      </c>
      <c r="B22" s="90">
        <f>B308</f>
        <v>7050</v>
      </c>
      <c r="C22" s="90">
        <f>C308</f>
        <v>0</v>
      </c>
    </row>
    <row r="23" spans="1:3" ht="21.75" customHeight="1" x14ac:dyDescent="0.2">
      <c r="A23" s="104" t="s">
        <v>23</v>
      </c>
      <c r="B23" s="90">
        <f>B86+B95+B104+B115+B124+B135+B142+B149+B200+B207+B216+B225+B254</f>
        <v>21200</v>
      </c>
      <c r="C23" s="90">
        <f>C86+C95+C104+C115+C124+C135+C142+C149+C200+C207+C216+C225+C254</f>
        <v>0</v>
      </c>
    </row>
    <row r="24" spans="1:3" ht="21.75" customHeight="1" x14ac:dyDescent="0.2">
      <c r="A24" s="104" t="s">
        <v>17</v>
      </c>
      <c r="B24" s="90">
        <f>B85+B94+B103</f>
        <v>6300</v>
      </c>
      <c r="C24" s="90">
        <f>C85+C94+C103</f>
        <v>0</v>
      </c>
    </row>
    <row r="25" spans="1:3" ht="21.75" customHeight="1" x14ac:dyDescent="0.2">
      <c r="A25" s="104" t="s">
        <v>24</v>
      </c>
      <c r="B25" s="90">
        <f>B314</f>
        <v>5000</v>
      </c>
      <c r="C25" s="90">
        <f>C314</f>
        <v>0</v>
      </c>
    </row>
    <row r="26" spans="1:3" ht="21.75" customHeight="1" thickBot="1" x14ac:dyDescent="0.25">
      <c r="A26" s="105" t="s">
        <v>41</v>
      </c>
      <c r="B26" s="90">
        <f>B329</f>
        <v>109691.03</v>
      </c>
      <c r="C26" s="90">
        <f>C329</f>
        <v>0</v>
      </c>
    </row>
    <row r="27" spans="1:3" ht="21.75" customHeight="1" thickBot="1" x14ac:dyDescent="0.3">
      <c r="A27" s="102" t="s">
        <v>144</v>
      </c>
      <c r="B27" s="109">
        <f>SUM(B5,B11,B14,B21)</f>
        <v>1405835.02</v>
      </c>
      <c r="C27" s="110">
        <f>SUM(C5,C11,C14,C21)</f>
        <v>0</v>
      </c>
    </row>
    <row r="28" spans="1:3" ht="21.75" customHeight="1" thickBot="1" x14ac:dyDescent="0.3">
      <c r="A28" s="75"/>
      <c r="B28" s="76"/>
      <c r="C28" s="77"/>
    </row>
    <row r="29" spans="1:3" ht="21.75" customHeight="1" thickBot="1" x14ac:dyDescent="0.25">
      <c r="A29" s="126" t="s">
        <v>53</v>
      </c>
      <c r="B29" s="136"/>
      <c r="C29" s="137"/>
    </row>
    <row r="30" spans="1:3" ht="21.75" customHeight="1" thickBot="1" x14ac:dyDescent="0.25">
      <c r="A30" s="78"/>
      <c r="B30" s="79"/>
      <c r="C30" s="79"/>
    </row>
    <row r="31" spans="1:3" ht="21.75" customHeight="1" thickBot="1" x14ac:dyDescent="0.25">
      <c r="A31" s="91" t="s">
        <v>0</v>
      </c>
      <c r="B31" s="9" t="s">
        <v>43</v>
      </c>
      <c r="C31" s="10" t="s">
        <v>156</v>
      </c>
    </row>
    <row r="32" spans="1:3" ht="21.75" customHeight="1" x14ac:dyDescent="0.25">
      <c r="A32" s="92" t="s">
        <v>1</v>
      </c>
      <c r="B32" s="16"/>
      <c r="C32" s="17"/>
    </row>
    <row r="33" spans="1:3" ht="21.75" customHeight="1" x14ac:dyDescent="0.2">
      <c r="A33" s="93" t="s">
        <v>157</v>
      </c>
      <c r="B33" s="25">
        <v>119337.75</v>
      </c>
      <c r="C33" s="26"/>
    </row>
    <row r="34" spans="1:3" ht="21.75" customHeight="1" x14ac:dyDescent="0.25">
      <c r="A34" s="94" t="s">
        <v>2</v>
      </c>
      <c r="B34" s="27">
        <f>B33</f>
        <v>119337.75</v>
      </c>
      <c r="C34" s="28">
        <f>C33</f>
        <v>0</v>
      </c>
    </row>
    <row r="35" spans="1:3" ht="21.75" customHeight="1" x14ac:dyDescent="0.25">
      <c r="A35" s="94"/>
      <c r="B35" s="29"/>
      <c r="C35" s="30"/>
    </row>
    <row r="36" spans="1:3" ht="21.75" customHeight="1" x14ac:dyDescent="0.2">
      <c r="A36" s="64" t="s">
        <v>3</v>
      </c>
      <c r="B36" s="18"/>
      <c r="C36" s="15"/>
    </row>
    <row r="37" spans="1:3" ht="21.75" customHeight="1" x14ac:dyDescent="0.2">
      <c r="A37" s="95" t="s">
        <v>158</v>
      </c>
      <c r="B37" s="31">
        <v>78844.5</v>
      </c>
      <c r="C37" s="32"/>
    </row>
    <row r="38" spans="1:3" ht="21.75" customHeight="1" x14ac:dyDescent="0.2">
      <c r="A38" s="95" t="s">
        <v>159</v>
      </c>
      <c r="B38" s="33">
        <v>60368.4</v>
      </c>
      <c r="C38" s="34"/>
    </row>
    <row r="39" spans="1:3" ht="21.75" customHeight="1" x14ac:dyDescent="0.2">
      <c r="A39" s="95" t="s">
        <v>160</v>
      </c>
      <c r="B39" s="33">
        <v>30435.360000000001</v>
      </c>
      <c r="C39" s="34"/>
    </row>
    <row r="40" spans="1:3" ht="21.75" customHeight="1" x14ac:dyDescent="0.2">
      <c r="A40" s="95" t="s">
        <v>161</v>
      </c>
      <c r="B40" s="33">
        <v>95010.75</v>
      </c>
      <c r="C40" s="34"/>
    </row>
    <row r="41" spans="1:3" ht="21.75" customHeight="1" x14ac:dyDescent="0.2">
      <c r="A41" s="95" t="s">
        <v>162</v>
      </c>
      <c r="B41" s="33">
        <v>60813</v>
      </c>
      <c r="C41" s="34"/>
    </row>
    <row r="42" spans="1:3" ht="21.75" customHeight="1" x14ac:dyDescent="0.2">
      <c r="A42" s="95" t="s">
        <v>163</v>
      </c>
      <c r="B42" s="33">
        <v>74962.679999999993</v>
      </c>
      <c r="C42" s="34"/>
    </row>
    <row r="43" spans="1:3" ht="21.75" customHeight="1" x14ac:dyDescent="0.25">
      <c r="A43" s="96" t="s">
        <v>45</v>
      </c>
      <c r="B43" s="35">
        <f>SUM(B37:B42)</f>
        <v>400434.69</v>
      </c>
      <c r="C43" s="36">
        <f>SUM(C37:C42)</f>
        <v>0</v>
      </c>
    </row>
    <row r="44" spans="1:3" ht="21.75" customHeight="1" x14ac:dyDescent="0.25">
      <c r="A44" s="97"/>
      <c r="B44" s="29"/>
      <c r="C44" s="30"/>
    </row>
    <row r="45" spans="1:3" ht="21.75" customHeight="1" x14ac:dyDescent="0.25">
      <c r="A45" s="96" t="s">
        <v>4</v>
      </c>
      <c r="B45" s="14"/>
      <c r="C45" s="15"/>
    </row>
    <row r="46" spans="1:3" ht="21.75" customHeight="1" x14ac:dyDescent="0.2">
      <c r="A46" s="98" t="s">
        <v>147</v>
      </c>
      <c r="B46" s="37">
        <v>57332.25</v>
      </c>
      <c r="C46" s="32"/>
    </row>
    <row r="47" spans="1:3" ht="21.75" customHeight="1" x14ac:dyDescent="0.2">
      <c r="A47" s="99" t="s">
        <v>146</v>
      </c>
      <c r="B47" s="37">
        <v>43924.3</v>
      </c>
      <c r="C47" s="38"/>
    </row>
    <row r="48" spans="1:3" ht="21.75" customHeight="1" x14ac:dyDescent="0.25">
      <c r="A48" s="96" t="s">
        <v>46</v>
      </c>
      <c r="B48" s="27">
        <f>SUM(B46:B47)</f>
        <v>101256.55</v>
      </c>
      <c r="C48" s="39">
        <f>SUM(C46:C47)</f>
        <v>0</v>
      </c>
    </row>
    <row r="49" spans="1:7" ht="21.75" customHeight="1" x14ac:dyDescent="0.25">
      <c r="A49" s="100"/>
      <c r="B49" s="27"/>
      <c r="C49" s="40"/>
    </row>
    <row r="50" spans="1:7" ht="21.75" customHeight="1" x14ac:dyDescent="0.25">
      <c r="A50" s="101" t="s">
        <v>5</v>
      </c>
      <c r="B50" s="14"/>
      <c r="C50" s="15"/>
    </row>
    <row r="51" spans="1:7" ht="21.75" customHeight="1" x14ac:dyDescent="0.2">
      <c r="A51" s="95" t="s">
        <v>44</v>
      </c>
      <c r="B51" s="41">
        <v>2000</v>
      </c>
      <c r="C51" s="42"/>
    </row>
    <row r="52" spans="1:7" ht="21.75" customHeight="1" thickBot="1" x14ac:dyDescent="0.3">
      <c r="A52" s="93"/>
      <c r="B52" s="29"/>
      <c r="C52" s="30"/>
    </row>
    <row r="53" spans="1:7" ht="21.75" customHeight="1" thickBot="1" x14ac:dyDescent="0.3">
      <c r="A53" s="43" t="s">
        <v>6</v>
      </c>
      <c r="B53" s="44">
        <f>B34+B43+B48+B51</f>
        <v>623028.99</v>
      </c>
      <c r="C53" s="44">
        <f>C34+C43+C48+C51</f>
        <v>0</v>
      </c>
    </row>
    <row r="54" spans="1:7" ht="21.75" customHeight="1" thickBot="1" x14ac:dyDescent="0.25"/>
    <row r="55" spans="1:7" ht="21.75" customHeight="1" thickBot="1" x14ac:dyDescent="0.3">
      <c r="A55" s="24" t="s">
        <v>114</v>
      </c>
      <c r="B55" s="22"/>
      <c r="C55" s="23"/>
    </row>
    <row r="56" spans="1:7" ht="21.75" customHeight="1" thickBot="1" x14ac:dyDescent="0.25"/>
    <row r="57" spans="1:7" ht="21.75" customHeight="1" thickBot="1" x14ac:dyDescent="0.25">
      <c r="A57" s="126" t="s">
        <v>113</v>
      </c>
      <c r="B57" s="127"/>
      <c r="C57" s="128"/>
    </row>
    <row r="58" spans="1:7" ht="21.75" customHeight="1" thickBot="1" x14ac:dyDescent="0.25">
      <c r="A58" s="21"/>
      <c r="B58" s="20"/>
      <c r="C58" s="20"/>
    </row>
    <row r="59" spans="1:7" ht="21.75" customHeight="1" thickBot="1" x14ac:dyDescent="0.25">
      <c r="A59" s="126" t="s">
        <v>55</v>
      </c>
      <c r="B59" s="127"/>
      <c r="C59" s="128"/>
    </row>
    <row r="60" spans="1:7" ht="21.75" customHeight="1" thickBot="1" x14ac:dyDescent="0.25">
      <c r="A60" s="3"/>
      <c r="B60" s="4"/>
      <c r="C60" s="4"/>
    </row>
    <row r="61" spans="1:7" ht="21.75" customHeight="1" thickBot="1" x14ac:dyDescent="0.25">
      <c r="A61" s="45" t="s">
        <v>56</v>
      </c>
      <c r="B61" s="111" t="s">
        <v>43</v>
      </c>
      <c r="C61" s="10" t="s">
        <v>156</v>
      </c>
    </row>
    <row r="62" spans="1:7" ht="21.75" customHeight="1" x14ac:dyDescent="0.2">
      <c r="A62" s="46" t="s">
        <v>30</v>
      </c>
      <c r="B62" s="47">
        <v>1540</v>
      </c>
      <c r="C62" s="48"/>
    </row>
    <row r="63" spans="1:7" ht="21.75" customHeight="1" thickBot="1" x14ac:dyDescent="0.25">
      <c r="A63" s="49" t="s">
        <v>57</v>
      </c>
      <c r="B63" s="31">
        <v>1610</v>
      </c>
      <c r="C63" s="50"/>
      <c r="G63" s="120"/>
    </row>
    <row r="64" spans="1:7" ht="21.75" customHeight="1" thickBot="1" x14ac:dyDescent="0.25">
      <c r="A64" s="45" t="s">
        <v>59</v>
      </c>
      <c r="B64" s="51">
        <f>SUM(B62:B63)</f>
        <v>3150</v>
      </c>
      <c r="C64" s="52">
        <f>SUM(C62:C63)</f>
        <v>0</v>
      </c>
    </row>
    <row r="65" spans="1:3" ht="21.75" customHeight="1" thickBot="1" x14ac:dyDescent="0.25">
      <c r="A65" s="3"/>
      <c r="B65" s="13"/>
      <c r="C65" s="13"/>
    </row>
    <row r="66" spans="1:3" ht="21.75" customHeight="1" thickBot="1" x14ac:dyDescent="0.25">
      <c r="A66" s="45" t="s">
        <v>60</v>
      </c>
      <c r="B66" s="111" t="s">
        <v>43</v>
      </c>
      <c r="C66" s="10" t="s">
        <v>156</v>
      </c>
    </row>
    <row r="67" spans="1:3" ht="21.75" customHeight="1" x14ac:dyDescent="0.2">
      <c r="A67" s="46" t="s">
        <v>30</v>
      </c>
      <c r="B67" s="47">
        <v>1540</v>
      </c>
      <c r="C67" s="48"/>
    </row>
    <row r="68" spans="1:3" ht="21.75" customHeight="1" thickBot="1" x14ac:dyDescent="0.25">
      <c r="A68" s="49" t="s">
        <v>57</v>
      </c>
      <c r="B68" s="31">
        <v>1610</v>
      </c>
      <c r="C68" s="50"/>
    </row>
    <row r="69" spans="1:3" ht="21.75" customHeight="1" thickBot="1" x14ac:dyDescent="0.25">
      <c r="A69" s="45" t="s">
        <v>59</v>
      </c>
      <c r="B69" s="51">
        <f>SUM(B67:B68)</f>
        <v>3150</v>
      </c>
      <c r="C69" s="52">
        <f>SUM(C67:C68)</f>
        <v>0</v>
      </c>
    </row>
    <row r="70" spans="1:3" ht="21.75" customHeight="1" thickBot="1" x14ac:dyDescent="0.25">
      <c r="A70" s="3"/>
      <c r="B70" s="4"/>
      <c r="C70" s="4"/>
    </row>
    <row r="71" spans="1:3" ht="21.75" customHeight="1" thickBot="1" x14ac:dyDescent="0.25">
      <c r="A71" s="45" t="s">
        <v>61</v>
      </c>
      <c r="B71" s="111" t="s">
        <v>43</v>
      </c>
      <c r="C71" s="10" t="s">
        <v>156</v>
      </c>
    </row>
    <row r="72" spans="1:3" ht="21.75" customHeight="1" x14ac:dyDescent="0.2">
      <c r="A72" s="46" t="s">
        <v>30</v>
      </c>
      <c r="B72" s="47">
        <v>1540</v>
      </c>
      <c r="C72" s="48"/>
    </row>
    <row r="73" spans="1:3" ht="21.75" customHeight="1" thickBot="1" x14ac:dyDescent="0.25">
      <c r="A73" s="49" t="s">
        <v>57</v>
      </c>
      <c r="B73" s="31">
        <v>1610</v>
      </c>
      <c r="C73" s="50"/>
    </row>
    <row r="74" spans="1:3" ht="21.75" customHeight="1" thickBot="1" x14ac:dyDescent="0.25">
      <c r="A74" s="45" t="s">
        <v>59</v>
      </c>
      <c r="B74" s="51">
        <f>SUM(B72:B73)</f>
        <v>3150</v>
      </c>
      <c r="C74" s="52">
        <f>SUM(C72:C73)</f>
        <v>0</v>
      </c>
    </row>
    <row r="75" spans="1:3" ht="21.75" customHeight="1" thickBot="1" x14ac:dyDescent="0.25">
      <c r="A75" s="19"/>
      <c r="B75" s="19"/>
      <c r="C75" s="19"/>
    </row>
    <row r="76" spans="1:3" ht="21.75" customHeight="1" thickBot="1" x14ac:dyDescent="0.3">
      <c r="A76" s="24" t="s">
        <v>114</v>
      </c>
      <c r="B76" s="57"/>
      <c r="C76" s="58"/>
    </row>
    <row r="77" spans="1:3" ht="21.75" customHeight="1" thickBot="1" x14ac:dyDescent="0.25">
      <c r="C77" s="19"/>
    </row>
    <row r="78" spans="1:3" ht="21.75" customHeight="1" thickBot="1" x14ac:dyDescent="0.25">
      <c r="A78" s="126" t="s">
        <v>63</v>
      </c>
      <c r="B78" s="127"/>
      <c r="C78" s="128"/>
    </row>
    <row r="79" spans="1:3" ht="21.75" customHeight="1" thickBot="1" x14ac:dyDescent="0.25">
      <c r="A79" s="3"/>
      <c r="B79" s="4"/>
      <c r="C79" s="4"/>
    </row>
    <row r="80" spans="1:3" ht="21.75" customHeight="1" thickBot="1" x14ac:dyDescent="0.25">
      <c r="A80" s="45" t="s">
        <v>64</v>
      </c>
      <c r="B80" s="111" t="s">
        <v>43</v>
      </c>
      <c r="C80" s="10" t="s">
        <v>156</v>
      </c>
    </row>
    <row r="81" spans="1:3" ht="21.75" customHeight="1" x14ac:dyDescent="0.2">
      <c r="A81" s="46" t="s">
        <v>30</v>
      </c>
      <c r="B81" s="47">
        <v>7040</v>
      </c>
      <c r="C81" s="48"/>
    </row>
    <row r="82" spans="1:3" ht="21.75" customHeight="1" x14ac:dyDescent="0.2">
      <c r="A82" s="49" t="s">
        <v>57</v>
      </c>
      <c r="B82" s="33">
        <v>8640</v>
      </c>
      <c r="C82" s="59"/>
    </row>
    <row r="83" spans="1:3" ht="21.75" customHeight="1" x14ac:dyDescent="0.2">
      <c r="A83" s="60" t="s">
        <v>58</v>
      </c>
      <c r="B83" s="33">
        <v>2800</v>
      </c>
      <c r="C83" s="59"/>
    </row>
    <row r="84" spans="1:3" ht="21.75" customHeight="1" x14ac:dyDescent="0.2">
      <c r="A84" s="60" t="s">
        <v>37</v>
      </c>
      <c r="B84" s="33">
        <v>3800</v>
      </c>
      <c r="C84" s="59"/>
    </row>
    <row r="85" spans="1:3" ht="21.75" customHeight="1" x14ac:dyDescent="0.2">
      <c r="A85" s="60" t="s">
        <v>65</v>
      </c>
      <c r="B85" s="33">
        <v>1800</v>
      </c>
      <c r="C85" s="59"/>
    </row>
    <row r="86" spans="1:3" ht="21.75" customHeight="1" thickBot="1" x14ac:dyDescent="0.25">
      <c r="A86" s="49" t="s">
        <v>62</v>
      </c>
      <c r="B86" s="31">
        <v>1800</v>
      </c>
      <c r="C86" s="50"/>
    </row>
    <row r="87" spans="1:3" ht="21.75" customHeight="1" thickBot="1" x14ac:dyDescent="0.25">
      <c r="A87" s="45" t="s">
        <v>59</v>
      </c>
      <c r="B87" s="51">
        <f>SUM(B81:B86)</f>
        <v>25880</v>
      </c>
      <c r="C87" s="52">
        <f>SUM(C81:C86)</f>
        <v>0</v>
      </c>
    </row>
    <row r="88" spans="1:3" ht="21.75" customHeight="1" thickBot="1" x14ac:dyDescent="0.25">
      <c r="A88" s="19"/>
      <c r="B88" s="19"/>
      <c r="C88" s="19"/>
    </row>
    <row r="89" spans="1:3" ht="21.75" customHeight="1" thickBot="1" x14ac:dyDescent="0.25">
      <c r="A89" s="45" t="s">
        <v>168</v>
      </c>
      <c r="B89" s="111" t="s">
        <v>43</v>
      </c>
      <c r="C89" s="10" t="s">
        <v>156</v>
      </c>
    </row>
    <row r="90" spans="1:3" ht="21.75" customHeight="1" x14ac:dyDescent="0.2">
      <c r="A90" s="46" t="s">
        <v>30</v>
      </c>
      <c r="B90" s="47">
        <v>7040</v>
      </c>
      <c r="C90" s="48"/>
    </row>
    <row r="91" spans="1:3" ht="21.75" customHeight="1" x14ac:dyDescent="0.2">
      <c r="A91" s="49" t="s">
        <v>57</v>
      </c>
      <c r="B91" s="33">
        <v>11520</v>
      </c>
      <c r="C91" s="59"/>
    </row>
    <row r="92" spans="1:3" ht="21.75" customHeight="1" x14ac:dyDescent="0.2">
      <c r="A92" s="60" t="s">
        <v>58</v>
      </c>
      <c r="B92" s="33">
        <v>4200</v>
      </c>
      <c r="C92" s="59"/>
    </row>
    <row r="93" spans="1:3" ht="21.75" customHeight="1" x14ac:dyDescent="0.2">
      <c r="A93" s="60" t="s">
        <v>37</v>
      </c>
      <c r="B93" s="33">
        <v>5400</v>
      </c>
      <c r="C93" s="59"/>
    </row>
    <row r="94" spans="1:3" ht="21.75" customHeight="1" x14ac:dyDescent="0.2">
      <c r="A94" s="60" t="s">
        <v>65</v>
      </c>
      <c r="B94" s="33">
        <v>2700</v>
      </c>
      <c r="C94" s="59"/>
    </row>
    <row r="95" spans="1:3" ht="21.75" customHeight="1" thickBot="1" x14ac:dyDescent="0.25">
      <c r="A95" s="49" t="s">
        <v>62</v>
      </c>
      <c r="B95" s="31">
        <v>2700</v>
      </c>
      <c r="C95" s="50"/>
    </row>
    <row r="96" spans="1:3" ht="21.75" customHeight="1" thickBot="1" x14ac:dyDescent="0.25">
      <c r="A96" s="45" t="s">
        <v>59</v>
      </c>
      <c r="B96" s="51">
        <f>SUM(B90:B95)</f>
        <v>33560</v>
      </c>
      <c r="C96" s="52">
        <f>SUM(C90:C95)</f>
        <v>0</v>
      </c>
    </row>
    <row r="97" spans="1:4" ht="21.75" customHeight="1" thickBot="1" x14ac:dyDescent="0.25">
      <c r="A97" s="19"/>
      <c r="B97" s="19"/>
      <c r="C97" s="19"/>
    </row>
    <row r="98" spans="1:4" ht="21.75" customHeight="1" thickBot="1" x14ac:dyDescent="0.25">
      <c r="A98" s="45" t="s">
        <v>115</v>
      </c>
      <c r="B98" s="111" t="s">
        <v>43</v>
      </c>
      <c r="C98" s="10" t="s">
        <v>156</v>
      </c>
    </row>
    <row r="99" spans="1:4" ht="21.75" customHeight="1" x14ac:dyDescent="0.2">
      <c r="A99" s="46" t="s">
        <v>30</v>
      </c>
      <c r="B99" s="47">
        <v>7040</v>
      </c>
      <c r="C99" s="48"/>
    </row>
    <row r="100" spans="1:4" ht="21.75" customHeight="1" x14ac:dyDescent="0.2">
      <c r="A100" s="49" t="s">
        <v>57</v>
      </c>
      <c r="B100" s="33">
        <v>8640</v>
      </c>
      <c r="C100" s="59"/>
    </row>
    <row r="101" spans="1:4" ht="21.75" customHeight="1" x14ac:dyDescent="0.2">
      <c r="A101" s="60" t="s">
        <v>58</v>
      </c>
      <c r="B101" s="33">
        <v>2800</v>
      </c>
      <c r="C101" s="59"/>
    </row>
    <row r="102" spans="1:4" ht="21.75" customHeight="1" x14ac:dyDescent="0.2">
      <c r="A102" s="60" t="s">
        <v>37</v>
      </c>
      <c r="B102" s="33">
        <v>3800</v>
      </c>
      <c r="C102" s="59"/>
    </row>
    <row r="103" spans="1:4" ht="21.75" customHeight="1" x14ac:dyDescent="0.2">
      <c r="A103" s="60" t="s">
        <v>65</v>
      </c>
      <c r="B103" s="33">
        <v>1800</v>
      </c>
      <c r="C103" s="59"/>
    </row>
    <row r="104" spans="1:4" ht="21.75" customHeight="1" thickBot="1" x14ac:dyDescent="0.25">
      <c r="A104" s="49" t="s">
        <v>62</v>
      </c>
      <c r="B104" s="31">
        <v>1800</v>
      </c>
      <c r="C104" s="50"/>
    </row>
    <row r="105" spans="1:4" ht="21.75" customHeight="1" thickBot="1" x14ac:dyDescent="0.25">
      <c r="A105" s="45" t="s">
        <v>59</v>
      </c>
      <c r="B105" s="51">
        <f>SUM(B99:B104)</f>
        <v>25880</v>
      </c>
      <c r="C105" s="52">
        <f>SUM(C99:C104)</f>
        <v>0</v>
      </c>
    </row>
    <row r="106" spans="1:4" ht="21.75" customHeight="1" thickBot="1" x14ac:dyDescent="0.25">
      <c r="A106" s="3"/>
      <c r="B106" s="61"/>
      <c r="C106" s="61"/>
    </row>
    <row r="107" spans="1:4" ht="21.75" customHeight="1" thickBot="1" x14ac:dyDescent="0.3">
      <c r="A107" s="112" t="s">
        <v>114</v>
      </c>
      <c r="B107" s="113"/>
      <c r="C107" s="114"/>
    </row>
    <row r="108" spans="1:4" ht="21.75" customHeight="1" thickBot="1" x14ac:dyDescent="0.25">
      <c r="A108" s="3"/>
      <c r="B108" s="61"/>
      <c r="C108" s="61"/>
    </row>
    <row r="109" spans="1:4" ht="21.75" customHeight="1" thickBot="1" x14ac:dyDescent="0.25">
      <c r="A109" s="126" t="s">
        <v>169</v>
      </c>
      <c r="B109" s="127"/>
      <c r="C109" s="128"/>
    </row>
    <row r="110" spans="1:4" ht="21.75" customHeight="1" thickBot="1" x14ac:dyDescent="0.25">
      <c r="A110" s="3"/>
      <c r="B110" s="4"/>
      <c r="C110" s="4"/>
    </row>
    <row r="111" spans="1:4" ht="21.75" customHeight="1" thickBot="1" x14ac:dyDescent="0.25">
      <c r="A111" s="45" t="s">
        <v>170</v>
      </c>
      <c r="B111" s="111" t="s">
        <v>43</v>
      </c>
      <c r="C111" s="10" t="s">
        <v>156</v>
      </c>
    </row>
    <row r="112" spans="1:4" ht="21.75" customHeight="1" x14ac:dyDescent="0.2">
      <c r="A112" s="46" t="s">
        <v>30</v>
      </c>
      <c r="B112" s="47">
        <v>3300</v>
      </c>
      <c r="C112" s="48"/>
      <c r="D112" s="118"/>
    </row>
    <row r="113" spans="1:4" ht="21.75" customHeight="1" x14ac:dyDescent="0.2">
      <c r="A113" s="49" t="s">
        <v>57</v>
      </c>
      <c r="B113" s="33">
        <v>6600</v>
      </c>
      <c r="C113" s="59"/>
      <c r="D113" s="118"/>
    </row>
    <row r="114" spans="1:4" ht="21.75" customHeight="1" x14ac:dyDescent="0.2">
      <c r="A114" s="60" t="s">
        <v>58</v>
      </c>
      <c r="B114" s="33">
        <v>2475</v>
      </c>
      <c r="C114" s="59"/>
      <c r="D114" s="118"/>
    </row>
    <row r="115" spans="1:4" ht="21.75" customHeight="1" thickBot="1" x14ac:dyDescent="0.25">
      <c r="A115" s="49" t="s">
        <v>62</v>
      </c>
      <c r="B115" s="31">
        <v>2500</v>
      </c>
      <c r="C115" s="50"/>
      <c r="D115" s="125"/>
    </row>
    <row r="116" spans="1:4" ht="21.75" customHeight="1" thickBot="1" x14ac:dyDescent="0.25">
      <c r="A116" s="45" t="s">
        <v>59</v>
      </c>
      <c r="B116" s="51">
        <f>SUM(B112:B115)</f>
        <v>14875</v>
      </c>
      <c r="C116" s="52">
        <f>SUM(C112:C115)</f>
        <v>0</v>
      </c>
    </row>
    <row r="117" spans="1:4" ht="21.75" customHeight="1" thickBot="1" x14ac:dyDescent="0.25">
      <c r="A117" s="19"/>
      <c r="B117" s="19"/>
      <c r="C117" s="19"/>
    </row>
    <row r="118" spans="1:4" ht="21.75" customHeight="1" thickBot="1" x14ac:dyDescent="0.25">
      <c r="A118" s="126" t="s">
        <v>42</v>
      </c>
      <c r="B118" s="127"/>
      <c r="C118" s="128"/>
    </row>
    <row r="119" spans="1:4" ht="21.75" customHeight="1" thickBot="1" x14ac:dyDescent="0.25">
      <c r="A119" s="3"/>
      <c r="B119" s="4"/>
      <c r="C119" s="4"/>
    </row>
    <row r="120" spans="1:4" ht="21.75" customHeight="1" thickBot="1" x14ac:dyDescent="0.25">
      <c r="A120" s="45" t="s">
        <v>66</v>
      </c>
      <c r="B120" s="111" t="s">
        <v>43</v>
      </c>
      <c r="C120" s="10" t="s">
        <v>156</v>
      </c>
    </row>
    <row r="121" spans="1:4" ht="21.75" customHeight="1" x14ac:dyDescent="0.2">
      <c r="A121" s="46" t="s">
        <v>30</v>
      </c>
      <c r="B121" s="47">
        <v>3300</v>
      </c>
      <c r="C121" s="48"/>
    </row>
    <row r="122" spans="1:4" ht="21.75" customHeight="1" x14ac:dyDescent="0.2">
      <c r="A122" s="49" t="s">
        <v>57</v>
      </c>
      <c r="B122" s="33">
        <v>1350</v>
      </c>
      <c r="C122" s="59"/>
    </row>
    <row r="123" spans="1:4" ht="21.75" customHeight="1" x14ac:dyDescent="0.2">
      <c r="A123" s="60" t="s">
        <v>58</v>
      </c>
      <c r="B123" s="33">
        <v>1200</v>
      </c>
      <c r="C123" s="59"/>
    </row>
    <row r="124" spans="1:4" ht="21.75" customHeight="1" thickBot="1" x14ac:dyDescent="0.25">
      <c r="A124" s="49" t="s">
        <v>62</v>
      </c>
      <c r="B124" s="31">
        <v>300</v>
      </c>
      <c r="C124" s="50"/>
    </row>
    <row r="125" spans="1:4" ht="21.75" customHeight="1" thickBot="1" x14ac:dyDescent="0.25">
      <c r="A125" s="45" t="s">
        <v>59</v>
      </c>
      <c r="B125" s="51">
        <f>SUM(B121:B124)</f>
        <v>6150</v>
      </c>
      <c r="C125" s="52">
        <f>SUM(C121:C124)</f>
        <v>0</v>
      </c>
    </row>
    <row r="126" spans="1:4" ht="21.75" customHeight="1" thickBot="1" x14ac:dyDescent="0.25">
      <c r="A126" s="3"/>
      <c r="B126" s="61"/>
      <c r="C126" s="61"/>
    </row>
    <row r="127" spans="1:4" ht="21.75" customHeight="1" thickBot="1" x14ac:dyDescent="0.3">
      <c r="A127" s="24" t="s">
        <v>114</v>
      </c>
      <c r="B127" s="57"/>
      <c r="C127" s="58"/>
    </row>
    <row r="128" spans="1:4" ht="21.75" customHeight="1" thickBot="1" x14ac:dyDescent="0.25">
      <c r="C128" s="19"/>
    </row>
    <row r="129" spans="1:3" ht="21.75" customHeight="1" thickBot="1" x14ac:dyDescent="0.25">
      <c r="A129" s="126" t="s">
        <v>67</v>
      </c>
      <c r="B129" s="127"/>
      <c r="C129" s="128"/>
    </row>
    <row r="130" spans="1:3" ht="21.75" customHeight="1" thickBot="1" x14ac:dyDescent="0.25">
      <c r="A130" s="3"/>
      <c r="B130" s="4"/>
      <c r="C130" s="4"/>
    </row>
    <row r="131" spans="1:3" ht="21.75" customHeight="1" thickBot="1" x14ac:dyDescent="0.25">
      <c r="A131" s="45" t="s">
        <v>68</v>
      </c>
      <c r="B131" s="111" t="s">
        <v>43</v>
      </c>
      <c r="C131" s="10" t="s">
        <v>156</v>
      </c>
    </row>
    <row r="132" spans="1:3" ht="21.75" customHeight="1" x14ac:dyDescent="0.2">
      <c r="A132" s="46" t="s">
        <v>30</v>
      </c>
      <c r="B132" s="47">
        <v>7040</v>
      </c>
      <c r="C132" s="48"/>
    </row>
    <row r="133" spans="1:3" ht="21.75" customHeight="1" x14ac:dyDescent="0.2">
      <c r="A133" s="49" t="s">
        <v>57</v>
      </c>
      <c r="B133" s="33">
        <v>8640</v>
      </c>
      <c r="C133" s="59"/>
    </row>
    <row r="134" spans="1:3" ht="21.75" customHeight="1" x14ac:dyDescent="0.2">
      <c r="A134" s="60" t="s">
        <v>58</v>
      </c>
      <c r="B134" s="33">
        <v>2800</v>
      </c>
      <c r="C134" s="59"/>
    </row>
    <row r="135" spans="1:3" ht="21.75" customHeight="1" thickBot="1" x14ac:dyDescent="0.25">
      <c r="A135" s="49" t="s">
        <v>62</v>
      </c>
      <c r="B135" s="31">
        <v>900</v>
      </c>
      <c r="C135" s="50"/>
    </row>
    <row r="136" spans="1:3" ht="21.75" customHeight="1" thickBot="1" x14ac:dyDescent="0.25">
      <c r="A136" s="45" t="s">
        <v>59</v>
      </c>
      <c r="B136" s="51">
        <f>SUM(B132:B135)</f>
        <v>19380</v>
      </c>
      <c r="C136" s="52">
        <f>SUM(C132:C135)</f>
        <v>0</v>
      </c>
    </row>
    <row r="137" spans="1:3" ht="21.75" customHeight="1" thickBot="1" x14ac:dyDescent="0.25">
      <c r="A137" s="19"/>
      <c r="B137" s="19"/>
      <c r="C137" s="19"/>
    </row>
    <row r="138" spans="1:3" ht="21.75" customHeight="1" thickBot="1" x14ac:dyDescent="0.25">
      <c r="A138" s="45" t="s">
        <v>69</v>
      </c>
      <c r="B138" s="111" t="s">
        <v>43</v>
      </c>
      <c r="C138" s="10" t="s">
        <v>156</v>
      </c>
    </row>
    <row r="139" spans="1:3" ht="21.75" customHeight="1" x14ac:dyDescent="0.2">
      <c r="A139" s="46" t="s">
        <v>30</v>
      </c>
      <c r="B139" s="47">
        <v>7040</v>
      </c>
      <c r="C139" s="48"/>
    </row>
    <row r="140" spans="1:3" ht="21.75" customHeight="1" x14ac:dyDescent="0.2">
      <c r="A140" s="49" t="s">
        <v>57</v>
      </c>
      <c r="B140" s="33">
        <v>8640</v>
      </c>
      <c r="C140" s="59"/>
    </row>
    <row r="141" spans="1:3" ht="21.75" customHeight="1" x14ac:dyDescent="0.2">
      <c r="A141" s="60" t="s">
        <v>58</v>
      </c>
      <c r="B141" s="33">
        <v>2800</v>
      </c>
      <c r="C141" s="59"/>
    </row>
    <row r="142" spans="1:3" ht="21.75" customHeight="1" thickBot="1" x14ac:dyDescent="0.25">
      <c r="A142" s="49" t="s">
        <v>62</v>
      </c>
      <c r="B142" s="31">
        <v>900</v>
      </c>
      <c r="C142" s="50"/>
    </row>
    <row r="143" spans="1:3" ht="21.75" customHeight="1" thickBot="1" x14ac:dyDescent="0.25">
      <c r="A143" s="45" t="s">
        <v>59</v>
      </c>
      <c r="B143" s="51">
        <f>SUM(B139:B142)</f>
        <v>19380</v>
      </c>
      <c r="C143" s="52">
        <f>SUM(C139:C142)</f>
        <v>0</v>
      </c>
    </row>
    <row r="144" spans="1:3" ht="21.75" customHeight="1" thickBot="1" x14ac:dyDescent="0.25">
      <c r="A144" s="3"/>
      <c r="B144" s="61"/>
      <c r="C144" s="61"/>
    </row>
    <row r="145" spans="1:3" ht="21.75" customHeight="1" thickBot="1" x14ac:dyDescent="0.25">
      <c r="A145" s="45" t="s">
        <v>122</v>
      </c>
      <c r="B145" s="111" t="s">
        <v>43</v>
      </c>
      <c r="C145" s="10" t="s">
        <v>156</v>
      </c>
    </row>
    <row r="146" spans="1:3" ht="21.75" customHeight="1" x14ac:dyDescent="0.2">
      <c r="A146" s="46" t="s">
        <v>30</v>
      </c>
      <c r="B146" s="47">
        <v>7040</v>
      </c>
      <c r="C146" s="48"/>
    </row>
    <row r="147" spans="1:3" ht="21.75" customHeight="1" x14ac:dyDescent="0.2">
      <c r="A147" s="49" t="s">
        <v>57</v>
      </c>
      <c r="B147" s="33">
        <v>11520</v>
      </c>
      <c r="C147" s="59"/>
    </row>
    <row r="148" spans="1:3" ht="21.75" customHeight="1" x14ac:dyDescent="0.2">
      <c r="A148" s="60" t="s">
        <v>58</v>
      </c>
      <c r="B148" s="33">
        <v>4200</v>
      </c>
      <c r="C148" s="59"/>
    </row>
    <row r="149" spans="1:3" ht="21.75" customHeight="1" thickBot="1" x14ac:dyDescent="0.25">
      <c r="A149" s="49" t="s">
        <v>62</v>
      </c>
      <c r="B149" s="31">
        <v>1800</v>
      </c>
      <c r="C149" s="50"/>
    </row>
    <row r="150" spans="1:3" ht="21.75" customHeight="1" thickBot="1" x14ac:dyDescent="0.25">
      <c r="A150" s="45" t="s">
        <v>59</v>
      </c>
      <c r="B150" s="51">
        <f>SUM(B146:B149)</f>
        <v>24560</v>
      </c>
      <c r="C150" s="52">
        <f>SUM(C146:C149)</f>
        <v>0</v>
      </c>
    </row>
    <row r="151" spans="1:3" ht="21.75" customHeight="1" thickBot="1" x14ac:dyDescent="0.25">
      <c r="A151" s="19"/>
      <c r="B151" s="19"/>
      <c r="C151" s="19"/>
    </row>
    <row r="152" spans="1:3" ht="21.75" customHeight="1" thickBot="1" x14ac:dyDescent="0.3">
      <c r="A152" s="112" t="s">
        <v>114</v>
      </c>
      <c r="B152" s="113"/>
      <c r="C152" s="114"/>
    </row>
    <row r="153" spans="1:3" ht="21.75" customHeight="1" thickBot="1" x14ac:dyDescent="0.25">
      <c r="C153" s="19"/>
    </row>
    <row r="154" spans="1:3" ht="21.75" customHeight="1" thickBot="1" x14ac:dyDescent="0.25">
      <c r="A154" s="126" t="s">
        <v>70</v>
      </c>
      <c r="B154" s="127"/>
      <c r="C154" s="128"/>
    </row>
    <row r="155" spans="1:3" ht="21.75" customHeight="1" thickBot="1" x14ac:dyDescent="0.25">
      <c r="A155" s="3"/>
      <c r="B155" s="4"/>
      <c r="C155" s="4"/>
    </row>
    <row r="156" spans="1:3" ht="21.75" customHeight="1" thickBot="1" x14ac:dyDescent="0.25">
      <c r="A156" s="45" t="s">
        <v>71</v>
      </c>
      <c r="B156" s="111" t="s">
        <v>43</v>
      </c>
      <c r="C156" s="10" t="s">
        <v>156</v>
      </c>
    </row>
    <row r="157" spans="1:3" ht="21.75" customHeight="1" x14ac:dyDescent="0.2">
      <c r="A157" s="46" t="s">
        <v>30</v>
      </c>
      <c r="B157" s="47">
        <v>1320</v>
      </c>
      <c r="C157" s="48"/>
    </row>
    <row r="158" spans="1:3" ht="21.75" customHeight="1" x14ac:dyDescent="0.2">
      <c r="A158" s="49" t="s">
        <v>57</v>
      </c>
      <c r="B158" s="33">
        <v>810</v>
      </c>
      <c r="C158" s="59"/>
    </row>
    <row r="159" spans="1:3" ht="21.75" customHeight="1" thickBot="1" x14ac:dyDescent="0.25">
      <c r="A159" s="60" t="s">
        <v>58</v>
      </c>
      <c r="B159" s="33">
        <v>360</v>
      </c>
      <c r="C159" s="59"/>
    </row>
    <row r="160" spans="1:3" ht="21.75" customHeight="1" thickBot="1" x14ac:dyDescent="0.25">
      <c r="A160" s="45" t="s">
        <v>59</v>
      </c>
      <c r="B160" s="51">
        <f>SUM(B157:B159)</f>
        <v>2490</v>
      </c>
      <c r="C160" s="52">
        <f>SUM(C157:C159)</f>
        <v>0</v>
      </c>
    </row>
    <row r="161" spans="1:3" ht="21.75" customHeight="1" thickBot="1" x14ac:dyDescent="0.25">
      <c r="A161" s="19"/>
      <c r="B161" s="19"/>
      <c r="C161" s="19"/>
    </row>
    <row r="162" spans="1:3" ht="21.75" customHeight="1" thickBot="1" x14ac:dyDescent="0.25">
      <c r="A162" s="45" t="s">
        <v>72</v>
      </c>
      <c r="B162" s="111" t="s">
        <v>43</v>
      </c>
      <c r="C162" s="10" t="s">
        <v>156</v>
      </c>
    </row>
    <row r="163" spans="1:3" ht="21.75" customHeight="1" x14ac:dyDescent="0.2">
      <c r="A163" s="46" t="s">
        <v>30</v>
      </c>
      <c r="B163" s="47">
        <v>1320</v>
      </c>
      <c r="C163" s="48"/>
    </row>
    <row r="164" spans="1:3" ht="21.75" customHeight="1" x14ac:dyDescent="0.2">
      <c r="A164" s="49" t="s">
        <v>57</v>
      </c>
      <c r="B164" s="33">
        <v>810</v>
      </c>
      <c r="C164" s="59"/>
    </row>
    <row r="165" spans="1:3" ht="21.75" customHeight="1" thickBot="1" x14ac:dyDescent="0.25">
      <c r="A165" s="60" t="s">
        <v>58</v>
      </c>
      <c r="B165" s="33">
        <v>360</v>
      </c>
      <c r="C165" s="59"/>
    </row>
    <row r="166" spans="1:3" ht="21.75" customHeight="1" thickBot="1" x14ac:dyDescent="0.25">
      <c r="A166" s="45" t="s">
        <v>59</v>
      </c>
      <c r="B166" s="51">
        <f>SUM(B163:B165)</f>
        <v>2490</v>
      </c>
      <c r="C166" s="52">
        <f>SUM(C163:C165)</f>
        <v>0</v>
      </c>
    </row>
    <row r="167" spans="1:3" ht="21.75" customHeight="1" thickBot="1" x14ac:dyDescent="0.25">
      <c r="A167" s="19"/>
      <c r="B167" s="19"/>
      <c r="C167" s="19"/>
    </row>
    <row r="168" spans="1:3" ht="21.75" customHeight="1" thickBot="1" x14ac:dyDescent="0.25">
      <c r="A168" s="45" t="s">
        <v>73</v>
      </c>
      <c r="B168" s="111" t="s">
        <v>43</v>
      </c>
      <c r="C168" s="10" t="s">
        <v>156</v>
      </c>
    </row>
    <row r="169" spans="1:3" ht="21.75" customHeight="1" x14ac:dyDescent="0.2">
      <c r="A169" s="46" t="s">
        <v>30</v>
      </c>
      <c r="B169" s="47">
        <v>1320</v>
      </c>
      <c r="C169" s="48"/>
    </row>
    <row r="170" spans="1:3" ht="21.75" customHeight="1" x14ac:dyDescent="0.2">
      <c r="A170" s="49" t="s">
        <v>57</v>
      </c>
      <c r="B170" s="33">
        <v>810</v>
      </c>
      <c r="C170" s="59"/>
    </row>
    <row r="171" spans="1:3" ht="21.75" customHeight="1" thickBot="1" x14ac:dyDescent="0.25">
      <c r="A171" s="60" t="s">
        <v>58</v>
      </c>
      <c r="B171" s="33">
        <v>360</v>
      </c>
      <c r="C171" s="59"/>
    </row>
    <row r="172" spans="1:3" ht="21.75" customHeight="1" thickBot="1" x14ac:dyDescent="0.25">
      <c r="A172" s="45" t="s">
        <v>59</v>
      </c>
      <c r="B172" s="51">
        <f>SUM(B169:B171)</f>
        <v>2490</v>
      </c>
      <c r="C172" s="52">
        <f>SUM(C169:C171)</f>
        <v>0</v>
      </c>
    </row>
    <row r="173" spans="1:3" ht="21.75" customHeight="1" thickBot="1" x14ac:dyDescent="0.25">
      <c r="A173" s="19"/>
      <c r="B173" s="19"/>
      <c r="C173" s="19"/>
    </row>
    <row r="174" spans="1:3" ht="21.75" customHeight="1" thickBot="1" x14ac:dyDescent="0.25">
      <c r="A174" s="45" t="s">
        <v>74</v>
      </c>
      <c r="B174" s="111" t="s">
        <v>43</v>
      </c>
      <c r="C174" s="10" t="s">
        <v>156</v>
      </c>
    </row>
    <row r="175" spans="1:3" ht="21.75" customHeight="1" x14ac:dyDescent="0.2">
      <c r="A175" s="46" t="s">
        <v>30</v>
      </c>
      <c r="B175" s="47">
        <v>1320</v>
      </c>
      <c r="C175" s="48"/>
    </row>
    <row r="176" spans="1:3" ht="21.75" customHeight="1" x14ac:dyDescent="0.2">
      <c r="A176" s="49" t="s">
        <v>57</v>
      </c>
      <c r="B176" s="33">
        <v>810</v>
      </c>
      <c r="C176" s="59"/>
    </row>
    <row r="177" spans="1:3" ht="21.75" customHeight="1" thickBot="1" x14ac:dyDescent="0.25">
      <c r="A177" s="60" t="s">
        <v>58</v>
      </c>
      <c r="B177" s="33">
        <v>360</v>
      </c>
      <c r="C177" s="59"/>
    </row>
    <row r="178" spans="1:3" ht="21.75" customHeight="1" thickBot="1" x14ac:dyDescent="0.25">
      <c r="A178" s="45" t="s">
        <v>59</v>
      </c>
      <c r="B178" s="51">
        <f>SUM(B175:B177)</f>
        <v>2490</v>
      </c>
      <c r="C178" s="52">
        <f>SUM(C175:C177)</f>
        <v>0</v>
      </c>
    </row>
    <row r="179" spans="1:3" ht="21.75" customHeight="1" thickBot="1" x14ac:dyDescent="0.25">
      <c r="A179" s="19"/>
      <c r="B179" s="19"/>
      <c r="C179" s="19"/>
    </row>
    <row r="180" spans="1:3" ht="21.75" customHeight="1" thickBot="1" x14ac:dyDescent="0.25">
      <c r="A180" s="45" t="s">
        <v>75</v>
      </c>
      <c r="B180" s="111" t="s">
        <v>43</v>
      </c>
      <c r="C180" s="10" t="s">
        <v>156</v>
      </c>
    </row>
    <row r="181" spans="1:3" ht="21.75" customHeight="1" x14ac:dyDescent="0.2">
      <c r="A181" s="46" t="s">
        <v>30</v>
      </c>
      <c r="B181" s="47">
        <v>1320</v>
      </c>
      <c r="C181" s="48"/>
    </row>
    <row r="182" spans="1:3" ht="21.75" customHeight="1" x14ac:dyDescent="0.2">
      <c r="A182" s="49" t="s">
        <v>57</v>
      </c>
      <c r="B182" s="33">
        <v>810</v>
      </c>
      <c r="C182" s="59"/>
    </row>
    <row r="183" spans="1:3" ht="21.75" customHeight="1" thickBot="1" x14ac:dyDescent="0.25">
      <c r="A183" s="60" t="s">
        <v>58</v>
      </c>
      <c r="B183" s="33">
        <v>360</v>
      </c>
      <c r="C183" s="59"/>
    </row>
    <row r="184" spans="1:3" ht="21.75" customHeight="1" thickBot="1" x14ac:dyDescent="0.25">
      <c r="A184" s="45" t="s">
        <v>59</v>
      </c>
      <c r="B184" s="51">
        <f>SUM(B181:B183)</f>
        <v>2490</v>
      </c>
      <c r="C184" s="52">
        <f>SUM(C181:C183)</f>
        <v>0</v>
      </c>
    </row>
    <row r="185" spans="1:3" ht="21.75" customHeight="1" thickBot="1" x14ac:dyDescent="0.25">
      <c r="A185" s="19"/>
      <c r="B185" s="19"/>
      <c r="C185" s="19"/>
    </row>
    <row r="186" spans="1:3" ht="21.75" customHeight="1" thickBot="1" x14ac:dyDescent="0.25">
      <c r="A186" s="45" t="s">
        <v>76</v>
      </c>
      <c r="B186" s="111" t="s">
        <v>43</v>
      </c>
      <c r="C186" s="10" t="s">
        <v>156</v>
      </c>
    </row>
    <row r="187" spans="1:3" ht="21.75" customHeight="1" x14ac:dyDescent="0.2">
      <c r="A187" s="46" t="s">
        <v>30</v>
      </c>
      <c r="B187" s="47">
        <v>1320</v>
      </c>
      <c r="C187" s="48"/>
    </row>
    <row r="188" spans="1:3" ht="21.75" customHeight="1" x14ac:dyDescent="0.2">
      <c r="A188" s="49" t="s">
        <v>57</v>
      </c>
      <c r="B188" s="33">
        <v>810</v>
      </c>
      <c r="C188" s="59"/>
    </row>
    <row r="189" spans="1:3" ht="21.75" customHeight="1" thickBot="1" x14ac:dyDescent="0.25">
      <c r="A189" s="60" t="s">
        <v>58</v>
      </c>
      <c r="B189" s="33">
        <v>360</v>
      </c>
      <c r="C189" s="59"/>
    </row>
    <row r="190" spans="1:3" ht="21.75" customHeight="1" thickBot="1" x14ac:dyDescent="0.25">
      <c r="A190" s="45" t="s">
        <v>59</v>
      </c>
      <c r="B190" s="51">
        <f>SUM(B187:B189)</f>
        <v>2490</v>
      </c>
      <c r="C190" s="52">
        <f>SUM(C187:C189)</f>
        <v>0</v>
      </c>
    </row>
    <row r="191" spans="1:3" ht="21.75" customHeight="1" thickBot="1" x14ac:dyDescent="0.25">
      <c r="A191" s="3"/>
      <c r="B191" s="61"/>
      <c r="C191" s="61"/>
    </row>
    <row r="192" spans="1:3" ht="21.75" customHeight="1" thickBot="1" x14ac:dyDescent="0.3">
      <c r="A192" s="112" t="s">
        <v>114</v>
      </c>
      <c r="B192" s="113"/>
      <c r="C192" s="114"/>
    </row>
    <row r="193" spans="1:3" ht="21.75" customHeight="1" thickBot="1" x14ac:dyDescent="0.25">
      <c r="C193" s="19"/>
    </row>
    <row r="194" spans="1:3" ht="21.75" customHeight="1" thickBot="1" x14ac:dyDescent="0.25">
      <c r="A194" s="126" t="s">
        <v>77</v>
      </c>
      <c r="B194" s="127"/>
      <c r="C194" s="128"/>
    </row>
    <row r="195" spans="1:3" ht="21.75" customHeight="1" thickBot="1" x14ac:dyDescent="0.25">
      <c r="A195" s="3"/>
      <c r="B195" s="4"/>
      <c r="C195" s="4"/>
    </row>
    <row r="196" spans="1:3" ht="21.75" customHeight="1" thickBot="1" x14ac:dyDescent="0.25">
      <c r="A196" s="45" t="s">
        <v>48</v>
      </c>
      <c r="B196" s="111" t="s">
        <v>43</v>
      </c>
      <c r="C196" s="10" t="s">
        <v>156</v>
      </c>
    </row>
    <row r="197" spans="1:3" ht="21.75" customHeight="1" x14ac:dyDescent="0.2">
      <c r="A197" s="46" t="s">
        <v>30</v>
      </c>
      <c r="B197" s="47">
        <v>6600</v>
      </c>
      <c r="C197" s="48"/>
    </row>
    <row r="198" spans="1:3" ht="21.75" customHeight="1" x14ac:dyDescent="0.2">
      <c r="A198" s="49" t="s">
        <v>57</v>
      </c>
      <c r="B198" s="33">
        <v>8100</v>
      </c>
      <c r="C198" s="33"/>
    </row>
    <row r="199" spans="1:3" ht="21.75" customHeight="1" x14ac:dyDescent="0.2">
      <c r="A199" s="60" t="s">
        <v>58</v>
      </c>
      <c r="B199" s="33">
        <v>2800</v>
      </c>
      <c r="C199" s="33"/>
    </row>
    <row r="200" spans="1:3" ht="21.75" customHeight="1" thickBot="1" x14ac:dyDescent="0.25">
      <c r="A200" s="53" t="s">
        <v>62</v>
      </c>
      <c r="B200" s="54">
        <v>1200</v>
      </c>
      <c r="C200" s="55"/>
    </row>
    <row r="201" spans="1:3" ht="21.75" customHeight="1" thickBot="1" x14ac:dyDescent="0.25">
      <c r="A201" s="45" t="s">
        <v>59</v>
      </c>
      <c r="B201" s="51">
        <f>SUM(B197:B200)</f>
        <v>18700</v>
      </c>
      <c r="C201" s="52">
        <f>SUM(C197:C200)</f>
        <v>0</v>
      </c>
    </row>
    <row r="202" spans="1:3" ht="21.75" customHeight="1" thickBot="1" x14ac:dyDescent="0.25">
      <c r="A202" s="19"/>
      <c r="B202" s="19"/>
      <c r="C202" s="19"/>
    </row>
    <row r="203" spans="1:3" ht="21.75" customHeight="1" thickBot="1" x14ac:dyDescent="0.25">
      <c r="A203" s="45" t="s">
        <v>123</v>
      </c>
      <c r="B203" s="111" t="s">
        <v>43</v>
      </c>
      <c r="C203" s="10" t="s">
        <v>156</v>
      </c>
    </row>
    <row r="204" spans="1:3" ht="21.75" customHeight="1" x14ac:dyDescent="0.2">
      <c r="A204" s="46" t="s">
        <v>30</v>
      </c>
      <c r="B204" s="47">
        <v>6600</v>
      </c>
      <c r="C204" s="48"/>
    </row>
    <row r="205" spans="1:3" ht="21.75" customHeight="1" x14ac:dyDescent="0.2">
      <c r="A205" s="49" t="s">
        <v>57</v>
      </c>
      <c r="B205" s="33">
        <v>8100</v>
      </c>
      <c r="C205" s="33"/>
    </row>
    <row r="206" spans="1:3" ht="21.75" customHeight="1" x14ac:dyDescent="0.2">
      <c r="A206" s="60" t="s">
        <v>58</v>
      </c>
      <c r="B206" s="33">
        <v>2800</v>
      </c>
      <c r="C206" s="33"/>
    </row>
    <row r="207" spans="1:3" ht="21.75" customHeight="1" thickBot="1" x14ac:dyDescent="0.25">
      <c r="A207" s="53" t="s">
        <v>62</v>
      </c>
      <c r="B207" s="54">
        <v>1200</v>
      </c>
      <c r="C207" s="55"/>
    </row>
    <row r="208" spans="1:3" ht="21.75" customHeight="1" thickBot="1" x14ac:dyDescent="0.25">
      <c r="A208" s="45" t="s">
        <v>59</v>
      </c>
      <c r="B208" s="51">
        <f>SUM(B204:B207)</f>
        <v>18700</v>
      </c>
      <c r="C208" s="52">
        <f>SUM(C204:C207)</f>
        <v>0</v>
      </c>
    </row>
    <row r="209" spans="1:3" ht="21.75" customHeight="1" thickBot="1" x14ac:dyDescent="0.25">
      <c r="A209" s="19"/>
      <c r="B209" s="19"/>
      <c r="C209" s="19"/>
    </row>
    <row r="210" spans="1:3" ht="21.75" customHeight="1" thickBot="1" x14ac:dyDescent="0.25">
      <c r="A210" s="126" t="s">
        <v>78</v>
      </c>
      <c r="B210" s="127"/>
      <c r="C210" s="128"/>
    </row>
    <row r="211" spans="1:3" ht="21.75" customHeight="1" thickBot="1" x14ac:dyDescent="0.25">
      <c r="A211" s="3"/>
      <c r="B211" s="4"/>
      <c r="C211" s="4"/>
    </row>
    <row r="212" spans="1:3" ht="21.75" customHeight="1" thickBot="1" x14ac:dyDescent="0.25">
      <c r="A212" s="45" t="s">
        <v>14</v>
      </c>
      <c r="B212" s="111" t="s">
        <v>43</v>
      </c>
      <c r="C212" s="10" t="s">
        <v>156</v>
      </c>
    </row>
    <row r="213" spans="1:3" ht="21.75" customHeight="1" x14ac:dyDescent="0.2">
      <c r="A213" s="46" t="s">
        <v>30</v>
      </c>
      <c r="B213" s="47">
        <v>6600</v>
      </c>
      <c r="C213" s="48"/>
    </row>
    <row r="214" spans="1:3" ht="21.75" customHeight="1" x14ac:dyDescent="0.2">
      <c r="A214" s="49" t="s">
        <v>57</v>
      </c>
      <c r="B214" s="33">
        <v>5400</v>
      </c>
      <c r="C214" s="59"/>
    </row>
    <row r="215" spans="1:3" ht="21.75" customHeight="1" x14ac:dyDescent="0.2">
      <c r="A215" s="60" t="s">
        <v>58</v>
      </c>
      <c r="B215" s="33">
        <v>1800</v>
      </c>
      <c r="C215" s="59"/>
    </row>
    <row r="216" spans="1:3" ht="21.75" customHeight="1" thickBot="1" x14ac:dyDescent="0.25">
      <c r="A216" s="53" t="s">
        <v>62</v>
      </c>
      <c r="B216" s="54">
        <v>1800</v>
      </c>
      <c r="C216" s="55"/>
    </row>
    <row r="217" spans="1:3" ht="21.75" customHeight="1" thickBot="1" x14ac:dyDescent="0.25">
      <c r="A217" s="45" t="s">
        <v>59</v>
      </c>
      <c r="B217" s="51">
        <f>SUM(B213:B216)</f>
        <v>15600</v>
      </c>
      <c r="C217" s="52">
        <f>SUM(C213:C216)</f>
        <v>0</v>
      </c>
    </row>
    <row r="218" spans="1:3" ht="21.75" customHeight="1" thickBot="1" x14ac:dyDescent="0.25">
      <c r="A218" s="19"/>
      <c r="B218" s="19"/>
      <c r="C218" s="19"/>
    </row>
    <row r="219" spans="1:3" ht="21.75" customHeight="1" thickBot="1" x14ac:dyDescent="0.25">
      <c r="A219" s="126" t="s">
        <v>79</v>
      </c>
      <c r="B219" s="127"/>
      <c r="C219" s="128"/>
    </row>
    <row r="220" spans="1:3" ht="21.75" customHeight="1" thickBot="1" x14ac:dyDescent="0.25">
      <c r="A220" s="3"/>
      <c r="B220" s="4"/>
      <c r="C220" s="4"/>
    </row>
    <row r="221" spans="1:3" ht="21.75" customHeight="1" thickBot="1" x14ac:dyDescent="0.25">
      <c r="A221" s="45" t="s">
        <v>47</v>
      </c>
      <c r="B221" s="111" t="s">
        <v>43</v>
      </c>
      <c r="C221" s="10" t="s">
        <v>156</v>
      </c>
    </row>
    <row r="222" spans="1:3" ht="21.75" customHeight="1" x14ac:dyDescent="0.2">
      <c r="A222" s="46" t="s">
        <v>30</v>
      </c>
      <c r="B222" s="47">
        <v>6600</v>
      </c>
      <c r="C222" s="48"/>
    </row>
    <row r="223" spans="1:3" ht="21.75" customHeight="1" x14ac:dyDescent="0.2">
      <c r="A223" s="49" t="s">
        <v>57</v>
      </c>
      <c r="B223" s="33">
        <v>5400</v>
      </c>
      <c r="C223" s="59"/>
    </row>
    <row r="224" spans="1:3" ht="21.75" customHeight="1" x14ac:dyDescent="0.2">
      <c r="A224" s="60" t="s">
        <v>58</v>
      </c>
      <c r="B224" s="33">
        <v>1400</v>
      </c>
      <c r="C224" s="59"/>
    </row>
    <row r="225" spans="1:3" ht="21.75" customHeight="1" thickBot="1" x14ac:dyDescent="0.25">
      <c r="A225" s="53" t="s">
        <v>62</v>
      </c>
      <c r="B225" s="54">
        <v>300</v>
      </c>
      <c r="C225" s="55"/>
    </row>
    <row r="226" spans="1:3" ht="21.75" customHeight="1" thickBot="1" x14ac:dyDescent="0.25">
      <c r="A226" s="45" t="s">
        <v>59</v>
      </c>
      <c r="B226" s="51">
        <f>SUM(B222:B225)</f>
        <v>13700</v>
      </c>
      <c r="C226" s="52">
        <f>SUM(C222:C225)</f>
        <v>0</v>
      </c>
    </row>
    <row r="227" spans="1:3" ht="21.75" customHeight="1" thickBot="1" x14ac:dyDescent="0.25">
      <c r="A227" s="3"/>
      <c r="B227" s="61"/>
      <c r="C227" s="61"/>
    </row>
    <row r="228" spans="1:3" ht="21.75" customHeight="1" thickBot="1" x14ac:dyDescent="0.25">
      <c r="A228" s="126" t="s">
        <v>143</v>
      </c>
      <c r="B228" s="127"/>
      <c r="C228" s="128"/>
    </row>
    <row r="229" spans="1:3" ht="21.75" customHeight="1" thickBot="1" x14ac:dyDescent="0.25">
      <c r="A229" s="3"/>
      <c r="B229" s="4"/>
      <c r="C229" s="4"/>
    </row>
    <row r="230" spans="1:3" ht="21.75" customHeight="1" thickBot="1" x14ac:dyDescent="0.25">
      <c r="A230" s="45" t="s">
        <v>124</v>
      </c>
      <c r="B230" s="111" t="s">
        <v>43</v>
      </c>
      <c r="C230" s="10" t="s">
        <v>156</v>
      </c>
    </row>
    <row r="231" spans="1:3" ht="21.75" customHeight="1" x14ac:dyDescent="0.2">
      <c r="A231" s="46" t="s">
        <v>30</v>
      </c>
      <c r="B231" s="47">
        <v>1320</v>
      </c>
      <c r="C231" s="48"/>
    </row>
    <row r="232" spans="1:3" ht="21.75" customHeight="1" x14ac:dyDescent="0.2">
      <c r="A232" s="49" t="s">
        <v>57</v>
      </c>
      <c r="B232" s="33">
        <v>1080</v>
      </c>
      <c r="C232" s="59"/>
    </row>
    <row r="233" spans="1:3" ht="21.75" customHeight="1" thickBot="1" x14ac:dyDescent="0.25">
      <c r="A233" s="60" t="s">
        <v>58</v>
      </c>
      <c r="B233" s="33">
        <v>315</v>
      </c>
      <c r="C233" s="59"/>
    </row>
    <row r="234" spans="1:3" ht="21.75" customHeight="1" thickBot="1" x14ac:dyDescent="0.25">
      <c r="A234" s="45" t="s">
        <v>59</v>
      </c>
      <c r="B234" s="51">
        <f>SUM(B231:B233)</f>
        <v>2715</v>
      </c>
      <c r="C234" s="52">
        <f>SUM(C231:C233)</f>
        <v>0</v>
      </c>
    </row>
    <row r="235" spans="1:3" ht="21.75" customHeight="1" thickBot="1" x14ac:dyDescent="0.25">
      <c r="A235" s="3"/>
      <c r="B235" s="61"/>
      <c r="C235" s="61"/>
    </row>
    <row r="236" spans="1:3" ht="21.75" customHeight="1" thickBot="1" x14ac:dyDescent="0.25">
      <c r="A236" s="45" t="s">
        <v>167</v>
      </c>
      <c r="B236" s="111" t="s">
        <v>43</v>
      </c>
      <c r="C236" s="10" t="s">
        <v>156</v>
      </c>
    </row>
    <row r="237" spans="1:3" ht="21.75" customHeight="1" x14ac:dyDescent="0.2">
      <c r="A237" s="46" t="s">
        <v>30</v>
      </c>
      <c r="B237" s="47">
        <v>1320</v>
      </c>
      <c r="C237" s="48"/>
    </row>
    <row r="238" spans="1:3" ht="21.75" customHeight="1" x14ac:dyDescent="0.2">
      <c r="A238" s="49" t="s">
        <v>57</v>
      </c>
      <c r="B238" s="33">
        <v>1080</v>
      </c>
      <c r="C238" s="59"/>
    </row>
    <row r="239" spans="1:3" ht="21.75" customHeight="1" thickBot="1" x14ac:dyDescent="0.25">
      <c r="A239" s="60" t="s">
        <v>58</v>
      </c>
      <c r="B239" s="33">
        <v>315</v>
      </c>
      <c r="C239" s="59"/>
    </row>
    <row r="240" spans="1:3" ht="21.75" customHeight="1" thickBot="1" x14ac:dyDescent="0.25">
      <c r="A240" s="45" t="s">
        <v>59</v>
      </c>
      <c r="B240" s="51">
        <f>SUM(B237:B239)</f>
        <v>2715</v>
      </c>
      <c r="C240" s="52">
        <f>SUM(C237:C239)</f>
        <v>0</v>
      </c>
    </row>
    <row r="241" spans="1:4" ht="21.75" customHeight="1" thickBot="1" x14ac:dyDescent="0.3">
      <c r="A241" s="65"/>
      <c r="B241" s="66"/>
      <c r="C241" s="67"/>
    </row>
    <row r="242" spans="1:4" ht="21.75" customHeight="1" thickBot="1" x14ac:dyDescent="0.3">
      <c r="A242" s="112" t="s">
        <v>114</v>
      </c>
      <c r="B242" s="113"/>
      <c r="C242" s="114"/>
    </row>
    <row r="243" spans="1:4" ht="21.75" customHeight="1" thickBot="1" x14ac:dyDescent="0.25">
      <c r="A243" s="19"/>
      <c r="B243" s="19"/>
      <c r="C243" s="19"/>
    </row>
    <row r="244" spans="1:4" ht="21.75" customHeight="1" thickBot="1" x14ac:dyDescent="0.3">
      <c r="A244" s="63" t="s">
        <v>80</v>
      </c>
      <c r="B244" s="62">
        <f>B64+B69+B74+B87+B96+B105+B116+B125+B136+B143+B150+B160+B166+B172+B178+B184+B190+B201+B208+B217+B226+B234+B240</f>
        <v>266185</v>
      </c>
      <c r="C244" s="62">
        <f>C64+C69+C74+C87+C96+C105+C116+C125+C136+C143+C150+C160+C166+C172+C178+C184+C190+C201+C208+C217+C226+C234+C240</f>
        <v>0</v>
      </c>
    </row>
    <row r="245" spans="1:4" ht="21.75" customHeight="1" thickBot="1" x14ac:dyDescent="0.25"/>
    <row r="246" spans="1:4" ht="21.75" customHeight="1" thickBot="1" x14ac:dyDescent="0.25">
      <c r="A246" s="126" t="s">
        <v>81</v>
      </c>
      <c r="B246" s="127"/>
      <c r="C246" s="128"/>
    </row>
    <row r="247" spans="1:4" ht="21.75" customHeight="1" thickBot="1" x14ac:dyDescent="0.25">
      <c r="A247" s="3"/>
      <c r="B247" s="4"/>
      <c r="C247" s="4"/>
    </row>
    <row r="248" spans="1:4" ht="21.75" customHeight="1" thickBot="1" x14ac:dyDescent="0.25">
      <c r="A248" s="45" t="s">
        <v>12</v>
      </c>
      <c r="B248" s="111" t="s">
        <v>43</v>
      </c>
      <c r="C248" s="10" t="s">
        <v>156</v>
      </c>
    </row>
    <row r="249" spans="1:4" ht="21.75" customHeight="1" x14ac:dyDescent="0.2">
      <c r="A249" s="46" t="s">
        <v>30</v>
      </c>
      <c r="B249" s="47">
        <v>38000</v>
      </c>
      <c r="C249" s="48"/>
      <c r="D249" s="118"/>
    </row>
    <row r="250" spans="1:4" ht="21.75" customHeight="1" x14ac:dyDescent="0.2">
      <c r="A250" s="49" t="s">
        <v>57</v>
      </c>
      <c r="B250" s="31">
        <v>10000</v>
      </c>
      <c r="C250" s="50"/>
    </row>
    <row r="251" spans="1:4" ht="21.75" customHeight="1" x14ac:dyDescent="0.2">
      <c r="A251" s="49" t="s">
        <v>58</v>
      </c>
      <c r="B251" s="31">
        <v>10000</v>
      </c>
      <c r="C251" s="50"/>
    </row>
    <row r="252" spans="1:4" ht="21.75" customHeight="1" x14ac:dyDescent="0.2">
      <c r="A252" s="49" t="s">
        <v>148</v>
      </c>
      <c r="B252" s="31">
        <v>3000</v>
      </c>
      <c r="C252" s="50"/>
    </row>
    <row r="253" spans="1:4" ht="33" customHeight="1" x14ac:dyDescent="0.2">
      <c r="A253" s="49" t="s">
        <v>149</v>
      </c>
      <c r="B253" s="31">
        <v>151800</v>
      </c>
      <c r="C253" s="50"/>
    </row>
    <row r="254" spans="1:4" ht="21.75" customHeight="1" thickBot="1" x14ac:dyDescent="0.25">
      <c r="A254" s="68" t="s">
        <v>150</v>
      </c>
      <c r="B254" s="56">
        <v>4000</v>
      </c>
      <c r="C254" s="69"/>
    </row>
    <row r="255" spans="1:4" ht="21.75" customHeight="1" thickBot="1" x14ac:dyDescent="0.25">
      <c r="A255" s="45" t="s">
        <v>59</v>
      </c>
      <c r="B255" s="51">
        <f>SUM(B249:B254)</f>
        <v>216800</v>
      </c>
      <c r="C255" s="51">
        <f t="shared" ref="C255" si="0">SUM(C249:C254)</f>
        <v>0</v>
      </c>
    </row>
    <row r="256" spans="1:4" ht="21.75" customHeight="1" thickBot="1" x14ac:dyDescent="0.25">
      <c r="A256" s="3"/>
      <c r="B256" s="13"/>
      <c r="C256" s="13"/>
    </row>
    <row r="257" spans="1:3" ht="21.75" customHeight="1" thickBot="1" x14ac:dyDescent="0.25">
      <c r="A257" s="45" t="s">
        <v>82</v>
      </c>
      <c r="B257" s="111" t="s">
        <v>43</v>
      </c>
      <c r="C257" s="10" t="s">
        <v>156</v>
      </c>
    </row>
    <row r="258" spans="1:3" ht="21.75" customHeight="1" thickBot="1" x14ac:dyDescent="0.25">
      <c r="A258" s="46" t="s">
        <v>83</v>
      </c>
      <c r="B258" s="47">
        <v>20000</v>
      </c>
      <c r="C258" s="48"/>
    </row>
    <row r="259" spans="1:3" ht="21.75" customHeight="1" thickBot="1" x14ac:dyDescent="0.25">
      <c r="A259" s="45" t="s">
        <v>59</v>
      </c>
      <c r="B259" s="51">
        <f>SUM(B258:B258)</f>
        <v>20000</v>
      </c>
      <c r="C259" s="52">
        <f>SUM(C258:C258)</f>
        <v>0</v>
      </c>
    </row>
    <row r="260" spans="1:3" ht="21.75" customHeight="1" thickBot="1" x14ac:dyDescent="0.25">
      <c r="A260" s="19"/>
      <c r="B260" s="19"/>
      <c r="C260" s="19"/>
    </row>
    <row r="261" spans="1:3" ht="21.75" customHeight="1" thickBot="1" x14ac:dyDescent="0.25">
      <c r="A261" s="45" t="s">
        <v>84</v>
      </c>
      <c r="B261" s="111" t="s">
        <v>43</v>
      </c>
      <c r="C261" s="10" t="s">
        <v>156</v>
      </c>
    </row>
    <row r="262" spans="1:3" ht="21.75" customHeight="1" x14ac:dyDescent="0.2">
      <c r="A262" s="46" t="s">
        <v>151</v>
      </c>
      <c r="B262" s="47">
        <v>30000</v>
      </c>
      <c r="C262" s="48"/>
    </row>
    <row r="263" spans="1:3" ht="21.75" customHeight="1" thickBot="1" x14ac:dyDescent="0.25">
      <c r="A263" s="68" t="s">
        <v>152</v>
      </c>
      <c r="B263" s="56">
        <v>80000</v>
      </c>
      <c r="C263" s="69"/>
    </row>
    <row r="264" spans="1:3" ht="21.75" customHeight="1" thickBot="1" x14ac:dyDescent="0.25">
      <c r="A264" s="45" t="s">
        <v>59</v>
      </c>
      <c r="B264" s="51">
        <f>SUM(B262:B263)</f>
        <v>110000</v>
      </c>
      <c r="C264" s="52">
        <f>SUM(C262:C263)</f>
        <v>0</v>
      </c>
    </row>
    <row r="265" spans="1:3" ht="21.75" customHeight="1" thickBot="1" x14ac:dyDescent="0.25">
      <c r="A265" s="19"/>
      <c r="B265" s="19"/>
      <c r="C265" s="19"/>
    </row>
    <row r="266" spans="1:3" ht="36" customHeight="1" thickBot="1" x14ac:dyDescent="0.3">
      <c r="A266" s="140" t="s">
        <v>164</v>
      </c>
      <c r="B266" s="141"/>
      <c r="C266" s="142"/>
    </row>
    <row r="267" spans="1:3" ht="21.75" customHeight="1" thickBot="1" x14ac:dyDescent="0.25">
      <c r="A267" s="19"/>
      <c r="B267" s="19"/>
      <c r="C267" s="19"/>
    </row>
    <row r="268" spans="1:3" ht="21.75" customHeight="1" thickBot="1" x14ac:dyDescent="0.25">
      <c r="A268" s="126" t="s">
        <v>85</v>
      </c>
      <c r="B268" s="127"/>
      <c r="C268" s="128"/>
    </row>
    <row r="269" spans="1:3" ht="21.75" customHeight="1" thickBot="1" x14ac:dyDescent="0.25">
      <c r="A269" s="117"/>
      <c r="B269" s="116"/>
      <c r="C269" s="116"/>
    </row>
    <row r="270" spans="1:3" ht="21.75" customHeight="1" thickBot="1" x14ac:dyDescent="0.25">
      <c r="A270" s="45"/>
      <c r="B270" s="111" t="s">
        <v>43</v>
      </c>
      <c r="C270" s="10" t="s">
        <v>156</v>
      </c>
    </row>
    <row r="271" spans="1:3" ht="21.75" customHeight="1" x14ac:dyDescent="0.2">
      <c r="A271" s="46" t="s">
        <v>86</v>
      </c>
      <c r="B271" s="47">
        <v>2000</v>
      </c>
      <c r="C271" s="48">
        <v>0</v>
      </c>
    </row>
    <row r="272" spans="1:3" ht="21.75" customHeight="1" x14ac:dyDescent="0.2">
      <c r="A272" s="60" t="s">
        <v>87</v>
      </c>
      <c r="B272" s="33">
        <v>1600</v>
      </c>
      <c r="C272" s="59"/>
    </row>
    <row r="273" spans="1:3" ht="21.75" customHeight="1" x14ac:dyDescent="0.2">
      <c r="A273" s="60" t="s">
        <v>87</v>
      </c>
      <c r="B273" s="33">
        <v>1600</v>
      </c>
      <c r="C273" s="59"/>
    </row>
    <row r="274" spans="1:3" ht="21.75" customHeight="1" x14ac:dyDescent="0.2">
      <c r="A274" s="60" t="s">
        <v>87</v>
      </c>
      <c r="B274" s="33">
        <v>1600</v>
      </c>
      <c r="C274" s="59"/>
    </row>
    <row r="275" spans="1:3" ht="21.75" customHeight="1" x14ac:dyDescent="0.2">
      <c r="A275" s="60" t="s">
        <v>88</v>
      </c>
      <c r="B275" s="33">
        <v>5000</v>
      </c>
      <c r="C275" s="59"/>
    </row>
    <row r="276" spans="1:3" ht="21.75" customHeight="1" x14ac:dyDescent="0.2">
      <c r="A276" s="60" t="s">
        <v>89</v>
      </c>
      <c r="B276" s="33">
        <v>1080</v>
      </c>
      <c r="C276" s="59"/>
    </row>
    <row r="277" spans="1:3" ht="21.75" customHeight="1" x14ac:dyDescent="0.2">
      <c r="A277" s="60" t="s">
        <v>90</v>
      </c>
      <c r="B277" s="33">
        <v>2200</v>
      </c>
      <c r="C277" s="59"/>
    </row>
    <row r="278" spans="1:3" ht="21.75" customHeight="1" thickBot="1" x14ac:dyDescent="0.25">
      <c r="A278" s="53" t="s">
        <v>125</v>
      </c>
      <c r="B278" s="54">
        <v>5000</v>
      </c>
      <c r="C278" s="55"/>
    </row>
    <row r="279" spans="1:3" ht="21.75" customHeight="1" thickBot="1" x14ac:dyDescent="0.25">
      <c r="A279" s="45" t="s">
        <v>59</v>
      </c>
      <c r="B279" s="51">
        <f>SUM(B271:B278)</f>
        <v>20080</v>
      </c>
      <c r="C279" s="52">
        <f>SUM(C271:C278)</f>
        <v>0</v>
      </c>
    </row>
    <row r="280" spans="1:3" ht="21.75" customHeight="1" thickBot="1" x14ac:dyDescent="0.25">
      <c r="A280" s="19"/>
      <c r="B280" s="19"/>
      <c r="C280" s="19"/>
    </row>
    <row r="281" spans="1:3" ht="21.75" customHeight="1" thickBot="1" x14ac:dyDescent="0.3">
      <c r="A281" s="43" t="s">
        <v>91</v>
      </c>
      <c r="B281" s="44">
        <f>B255+B259+B264+B279</f>
        <v>366880</v>
      </c>
      <c r="C281" s="44">
        <f>C255+C259+C264+C279</f>
        <v>0</v>
      </c>
    </row>
    <row r="282" spans="1:3" ht="21.75" customHeight="1" thickBot="1" x14ac:dyDescent="0.25">
      <c r="C282" s="19"/>
    </row>
    <row r="283" spans="1:3" ht="21.75" customHeight="1" thickBot="1" x14ac:dyDescent="0.3">
      <c r="A283" s="112" t="s">
        <v>114</v>
      </c>
      <c r="B283" s="115"/>
      <c r="C283" s="119"/>
    </row>
    <row r="284" spans="1:3" ht="21.75" customHeight="1" thickBot="1" x14ac:dyDescent="0.25"/>
    <row r="285" spans="1:3" ht="21.75" customHeight="1" thickBot="1" x14ac:dyDescent="0.25">
      <c r="A285" s="126" t="s">
        <v>92</v>
      </c>
      <c r="B285" s="138"/>
      <c r="C285" s="139"/>
    </row>
    <row r="286" spans="1:3" ht="21.75" customHeight="1" thickBot="1" x14ac:dyDescent="0.25">
      <c r="A286" s="3"/>
      <c r="B286" s="4"/>
      <c r="C286" s="4"/>
    </row>
    <row r="287" spans="1:3" ht="21.75" customHeight="1" thickBot="1" x14ac:dyDescent="0.25">
      <c r="A287" s="45"/>
      <c r="B287" s="111" t="s">
        <v>43</v>
      </c>
      <c r="C287" s="10" t="s">
        <v>156</v>
      </c>
    </row>
    <row r="288" spans="1:3" ht="21.75" customHeight="1" x14ac:dyDescent="0.2">
      <c r="A288" s="46" t="s">
        <v>93</v>
      </c>
      <c r="B288" s="47">
        <v>12000</v>
      </c>
      <c r="C288" s="48"/>
    </row>
    <row r="289" spans="1:3" ht="21.75" customHeight="1" x14ac:dyDescent="0.2">
      <c r="A289" s="60" t="s">
        <v>94</v>
      </c>
      <c r="B289" s="33">
        <v>7000</v>
      </c>
      <c r="C289" s="59"/>
    </row>
    <row r="290" spans="1:3" ht="21.75" customHeight="1" x14ac:dyDescent="0.2">
      <c r="A290" s="60" t="s">
        <v>16</v>
      </c>
      <c r="B290" s="33">
        <v>1000</v>
      </c>
      <c r="C290" s="59"/>
    </row>
    <row r="291" spans="1:3" ht="21.75" customHeight="1" x14ac:dyDescent="0.2">
      <c r="A291" s="60" t="s">
        <v>95</v>
      </c>
      <c r="B291" s="33">
        <v>4000</v>
      </c>
      <c r="C291" s="59"/>
    </row>
    <row r="292" spans="1:3" ht="21.75" customHeight="1" thickBot="1" x14ac:dyDescent="0.25">
      <c r="A292" s="60" t="s">
        <v>52</v>
      </c>
      <c r="B292" s="33">
        <v>4000</v>
      </c>
      <c r="C292" s="59"/>
    </row>
    <row r="293" spans="1:3" ht="21.75" customHeight="1" thickBot="1" x14ac:dyDescent="0.25">
      <c r="A293" s="45" t="s">
        <v>59</v>
      </c>
      <c r="B293" s="51">
        <f>SUM(B288:B292)</f>
        <v>28000</v>
      </c>
      <c r="C293" s="52">
        <f>SUM(C288:C292)</f>
        <v>0</v>
      </c>
    </row>
    <row r="294" spans="1:3" ht="21.75" customHeight="1" thickBot="1" x14ac:dyDescent="0.25">
      <c r="A294" s="3"/>
      <c r="B294" s="13"/>
      <c r="C294" s="13"/>
    </row>
    <row r="295" spans="1:3" ht="21.75" customHeight="1" thickBot="1" x14ac:dyDescent="0.3">
      <c r="A295" s="43" t="s">
        <v>91</v>
      </c>
      <c r="B295" s="44">
        <f>B293</f>
        <v>28000</v>
      </c>
      <c r="C295" s="44">
        <f>C293</f>
        <v>0</v>
      </c>
    </row>
    <row r="296" spans="1:3" ht="21.75" customHeight="1" thickBot="1" x14ac:dyDescent="0.25">
      <c r="C296" s="19"/>
    </row>
    <row r="297" spans="1:3" ht="21.75" customHeight="1" thickBot="1" x14ac:dyDescent="0.25">
      <c r="A297" s="126" t="s">
        <v>96</v>
      </c>
      <c r="B297" s="127"/>
      <c r="C297" s="128"/>
    </row>
    <row r="298" spans="1:3" ht="21.75" customHeight="1" thickBot="1" x14ac:dyDescent="0.25">
      <c r="A298" s="3"/>
      <c r="B298" s="4"/>
      <c r="C298" s="4"/>
    </row>
    <row r="299" spans="1:3" ht="21.75" customHeight="1" thickBot="1" x14ac:dyDescent="0.25">
      <c r="A299" s="45"/>
      <c r="B299" s="111" t="s">
        <v>43</v>
      </c>
      <c r="C299" s="10" t="s">
        <v>156</v>
      </c>
    </row>
    <row r="300" spans="1:3" ht="21.75" customHeight="1" x14ac:dyDescent="0.2">
      <c r="A300" s="46" t="s">
        <v>97</v>
      </c>
      <c r="B300" s="47">
        <v>2200</v>
      </c>
      <c r="C300" s="48"/>
    </row>
    <row r="301" spans="1:3" ht="21.75" customHeight="1" x14ac:dyDescent="0.2">
      <c r="A301" s="60" t="s">
        <v>98</v>
      </c>
      <c r="B301" s="33">
        <v>400</v>
      </c>
      <c r="C301" s="59"/>
    </row>
    <row r="302" spans="1:3" ht="21.75" customHeight="1" x14ac:dyDescent="0.2">
      <c r="A302" s="60" t="s">
        <v>99</v>
      </c>
      <c r="B302" s="33">
        <v>500</v>
      </c>
      <c r="C302" s="59"/>
    </row>
    <row r="303" spans="1:3" ht="21.75" customHeight="1" x14ac:dyDescent="0.2">
      <c r="A303" s="60" t="s">
        <v>100</v>
      </c>
      <c r="B303" s="33">
        <v>2000</v>
      </c>
      <c r="C303" s="59"/>
    </row>
    <row r="304" spans="1:3" ht="21.75" customHeight="1" x14ac:dyDescent="0.2">
      <c r="A304" s="60" t="s">
        <v>101</v>
      </c>
      <c r="B304" s="33">
        <v>600</v>
      </c>
      <c r="C304" s="59"/>
    </row>
    <row r="305" spans="1:3" ht="21.75" customHeight="1" x14ac:dyDescent="0.2">
      <c r="A305" s="60" t="s">
        <v>102</v>
      </c>
      <c r="B305" s="33">
        <v>700</v>
      </c>
      <c r="C305" s="59"/>
    </row>
    <row r="306" spans="1:3" ht="21.75" customHeight="1" x14ac:dyDescent="0.2">
      <c r="A306" s="49" t="s">
        <v>103</v>
      </c>
      <c r="B306" s="31">
        <v>150</v>
      </c>
      <c r="C306" s="50"/>
    </row>
    <row r="307" spans="1:3" ht="21.75" customHeight="1" thickBot="1" x14ac:dyDescent="0.25">
      <c r="A307" s="53" t="s">
        <v>104</v>
      </c>
      <c r="B307" s="54">
        <v>500</v>
      </c>
      <c r="C307" s="55"/>
    </row>
    <row r="308" spans="1:3" ht="21.75" customHeight="1" thickBot="1" x14ac:dyDescent="0.25">
      <c r="A308" s="45" t="s">
        <v>59</v>
      </c>
      <c r="B308" s="51">
        <f>SUM(B300:B307)</f>
        <v>7050</v>
      </c>
      <c r="C308" s="52">
        <f>SUM(C300:C307)</f>
        <v>0</v>
      </c>
    </row>
    <row r="309" spans="1:3" ht="21.75" customHeight="1" thickBot="1" x14ac:dyDescent="0.25">
      <c r="A309" s="3"/>
      <c r="B309" s="13"/>
      <c r="C309" s="13"/>
    </row>
    <row r="310" spans="1:3" ht="21.75" customHeight="1" thickBot="1" x14ac:dyDescent="0.25">
      <c r="A310" s="126" t="s">
        <v>105</v>
      </c>
      <c r="B310" s="127"/>
      <c r="C310" s="128"/>
    </row>
    <row r="311" spans="1:3" ht="21.75" customHeight="1" thickBot="1" x14ac:dyDescent="0.25">
      <c r="A311" s="3"/>
      <c r="B311" s="4"/>
      <c r="C311" s="4"/>
    </row>
    <row r="312" spans="1:3" ht="21.75" customHeight="1" thickBot="1" x14ac:dyDescent="0.25">
      <c r="A312" s="45"/>
      <c r="B312" s="111" t="s">
        <v>43</v>
      </c>
      <c r="C312" s="10" t="s">
        <v>156</v>
      </c>
    </row>
    <row r="313" spans="1:3" ht="21.75" customHeight="1" thickBot="1" x14ac:dyDescent="0.25">
      <c r="A313" s="46" t="s">
        <v>106</v>
      </c>
      <c r="B313" s="47">
        <v>5000</v>
      </c>
      <c r="C313" s="48"/>
    </row>
    <row r="314" spans="1:3" ht="21.75" customHeight="1" thickBot="1" x14ac:dyDescent="0.25">
      <c r="A314" s="45" t="s">
        <v>59</v>
      </c>
      <c r="B314" s="51">
        <f>SUM(B313:B313)</f>
        <v>5000</v>
      </c>
      <c r="C314" s="52">
        <f>SUM(C313:C313)</f>
        <v>0</v>
      </c>
    </row>
    <row r="315" spans="1:3" ht="21.75" customHeight="1" thickBot="1" x14ac:dyDescent="0.25">
      <c r="A315" s="3"/>
      <c r="B315" s="13"/>
      <c r="C315" s="13"/>
    </row>
    <row r="316" spans="1:3" ht="21.75" customHeight="1" thickBot="1" x14ac:dyDescent="0.25">
      <c r="A316" s="126" t="s">
        <v>107</v>
      </c>
      <c r="B316" s="127"/>
      <c r="C316" s="128"/>
    </row>
    <row r="317" spans="1:3" ht="21.75" customHeight="1" thickBot="1" x14ac:dyDescent="0.25">
      <c r="A317" s="3"/>
      <c r="B317" s="4"/>
      <c r="C317" s="4"/>
    </row>
    <row r="318" spans="1:3" ht="21.75" customHeight="1" thickBot="1" x14ac:dyDescent="0.25">
      <c r="A318" s="45"/>
      <c r="B318" s="111" t="s">
        <v>43</v>
      </c>
      <c r="C318" s="10" t="s">
        <v>156</v>
      </c>
    </row>
    <row r="319" spans="1:3" ht="21.75" customHeight="1" x14ac:dyDescent="0.2">
      <c r="A319" s="46" t="s">
        <v>108</v>
      </c>
      <c r="B319" s="47">
        <v>64200</v>
      </c>
      <c r="C319" s="48"/>
    </row>
    <row r="320" spans="1:3" ht="21.75" customHeight="1" x14ac:dyDescent="0.2">
      <c r="A320" s="60" t="s">
        <v>18</v>
      </c>
      <c r="B320" s="33">
        <v>2050</v>
      </c>
      <c r="C320" s="59"/>
    </row>
    <row r="321" spans="1:3" ht="21.75" customHeight="1" x14ac:dyDescent="0.2">
      <c r="A321" s="60" t="s">
        <v>109</v>
      </c>
      <c r="B321" s="33">
        <v>10000</v>
      </c>
      <c r="C321" s="59"/>
    </row>
    <row r="322" spans="1:3" ht="21.75" customHeight="1" x14ac:dyDescent="0.2">
      <c r="A322" s="60" t="s">
        <v>19</v>
      </c>
      <c r="B322" s="33">
        <v>1600</v>
      </c>
      <c r="C322" s="59"/>
    </row>
    <row r="323" spans="1:3" ht="21.75" customHeight="1" x14ac:dyDescent="0.2">
      <c r="A323" s="60" t="s">
        <v>20</v>
      </c>
      <c r="B323" s="33">
        <v>2500</v>
      </c>
      <c r="C323" s="59"/>
    </row>
    <row r="324" spans="1:3" ht="21.75" customHeight="1" x14ac:dyDescent="0.2">
      <c r="A324" s="60" t="s">
        <v>110</v>
      </c>
      <c r="B324" s="33">
        <v>11500</v>
      </c>
      <c r="C324" s="59"/>
    </row>
    <row r="325" spans="1:3" ht="21.75" customHeight="1" x14ac:dyDescent="0.2">
      <c r="A325" s="49" t="s">
        <v>21</v>
      </c>
      <c r="B325" s="31">
        <v>741.03</v>
      </c>
      <c r="C325" s="50"/>
    </row>
    <row r="326" spans="1:3" ht="21.75" customHeight="1" x14ac:dyDescent="0.2">
      <c r="A326" s="64" t="s">
        <v>111</v>
      </c>
      <c r="B326" s="31">
        <v>12500</v>
      </c>
      <c r="C326" s="31"/>
    </row>
    <row r="327" spans="1:3" ht="21.75" customHeight="1" x14ac:dyDescent="0.2">
      <c r="A327" s="64" t="s">
        <v>22</v>
      </c>
      <c r="B327" s="31">
        <v>4000</v>
      </c>
      <c r="C327" s="31"/>
    </row>
    <row r="328" spans="1:3" ht="21.75" customHeight="1" thickBot="1" x14ac:dyDescent="0.25">
      <c r="A328" s="64" t="s">
        <v>112</v>
      </c>
      <c r="B328" s="31">
        <v>600</v>
      </c>
      <c r="C328" s="31"/>
    </row>
    <row r="329" spans="1:3" ht="21.75" customHeight="1" thickBot="1" x14ac:dyDescent="0.25">
      <c r="A329" s="45" t="s">
        <v>59</v>
      </c>
      <c r="B329" s="51">
        <f>SUM(B319:B328)</f>
        <v>109691.03</v>
      </c>
      <c r="C329" s="52">
        <f>SUM(C319:C328)</f>
        <v>0</v>
      </c>
    </row>
    <row r="330" spans="1:3" ht="21.75" customHeight="1" thickBot="1" x14ac:dyDescent="0.25">
      <c r="A330" s="3"/>
      <c r="B330" s="13"/>
      <c r="C330" s="13"/>
    </row>
    <row r="331" spans="1:3" ht="21.75" customHeight="1" thickBot="1" x14ac:dyDescent="0.3">
      <c r="A331" s="43" t="s">
        <v>91</v>
      </c>
      <c r="B331" s="44">
        <f>B308+B314+B329</f>
        <v>121741.03</v>
      </c>
      <c r="C331" s="44">
        <f>C308+C314+C329</f>
        <v>0</v>
      </c>
    </row>
    <row r="332" spans="1:3" ht="21.75" customHeight="1" thickBot="1" x14ac:dyDescent="0.25"/>
    <row r="333" spans="1:3" ht="21.75" customHeight="1" thickBot="1" x14ac:dyDescent="0.3">
      <c r="A333" s="43" t="s">
        <v>145</v>
      </c>
      <c r="B333" s="44">
        <f>B53+B244+B281+B295+B331</f>
        <v>1405835.02</v>
      </c>
      <c r="C333" s="44">
        <f>C53+C244+C281+C295+C331</f>
        <v>0</v>
      </c>
    </row>
    <row r="334" spans="1:3" ht="21.75" customHeight="1" thickBot="1" x14ac:dyDescent="0.25"/>
    <row r="335" spans="1:3" ht="21.75" customHeight="1" thickBot="1" x14ac:dyDescent="0.25">
      <c r="A335" s="126" t="s">
        <v>121</v>
      </c>
      <c r="B335" s="127"/>
      <c r="C335" s="128"/>
    </row>
    <row r="336" spans="1:3" ht="21.75" customHeight="1" thickBot="1" x14ac:dyDescent="0.25">
      <c r="A336" s="3"/>
      <c r="B336" s="4"/>
      <c r="C336" s="4"/>
    </row>
    <row r="337" spans="1:3" ht="21.75" customHeight="1" thickBot="1" x14ac:dyDescent="0.25">
      <c r="A337" s="45"/>
      <c r="B337" s="111" t="s">
        <v>43</v>
      </c>
      <c r="C337" s="10" t="s">
        <v>156</v>
      </c>
    </row>
    <row r="338" spans="1:3" ht="21.75" customHeight="1" x14ac:dyDescent="0.2">
      <c r="A338" s="46" t="s">
        <v>116</v>
      </c>
      <c r="B338" s="47">
        <v>22000</v>
      </c>
      <c r="C338" s="48"/>
    </row>
    <row r="339" spans="1:3" ht="21.75" customHeight="1" x14ac:dyDescent="0.2">
      <c r="A339" s="60" t="s">
        <v>11</v>
      </c>
      <c r="B339" s="33">
        <v>4500</v>
      </c>
      <c r="C339" s="59"/>
    </row>
    <row r="340" spans="1:3" ht="21.75" customHeight="1" x14ac:dyDescent="0.2">
      <c r="A340" s="60" t="s">
        <v>10</v>
      </c>
      <c r="B340" s="33">
        <v>3000</v>
      </c>
      <c r="C340" s="59"/>
    </row>
    <row r="341" spans="1:3" ht="21.75" customHeight="1" x14ac:dyDescent="0.2">
      <c r="A341" s="60" t="s">
        <v>126</v>
      </c>
      <c r="B341" s="33">
        <v>25000</v>
      </c>
      <c r="C341" s="59"/>
    </row>
    <row r="342" spans="1:3" ht="21.75" customHeight="1" x14ac:dyDescent="0.2">
      <c r="A342" s="60" t="s">
        <v>117</v>
      </c>
      <c r="B342" s="33">
        <v>171700</v>
      </c>
      <c r="C342" s="59"/>
    </row>
    <row r="343" spans="1:3" ht="21.75" customHeight="1" x14ac:dyDescent="0.2">
      <c r="A343" s="49" t="s">
        <v>86</v>
      </c>
      <c r="B343" s="31">
        <v>2000</v>
      </c>
      <c r="C343" s="50"/>
    </row>
    <row r="344" spans="1:3" ht="21.75" customHeight="1" x14ac:dyDescent="0.2">
      <c r="A344" s="49" t="s">
        <v>118</v>
      </c>
      <c r="B344" s="31">
        <v>4200</v>
      </c>
      <c r="C344" s="50"/>
    </row>
    <row r="345" spans="1:3" ht="21.75" customHeight="1" x14ac:dyDescent="0.2">
      <c r="A345" s="49" t="s">
        <v>119</v>
      </c>
      <c r="B345" s="31">
        <v>7000</v>
      </c>
      <c r="C345" s="50"/>
    </row>
    <row r="346" spans="1:3" ht="21.75" customHeight="1" x14ac:dyDescent="0.2">
      <c r="A346" s="49" t="s">
        <v>120</v>
      </c>
      <c r="B346" s="31">
        <v>2300</v>
      </c>
      <c r="C346" s="50"/>
    </row>
    <row r="347" spans="1:3" ht="21.75" customHeight="1" x14ac:dyDescent="0.2">
      <c r="A347" s="49" t="s">
        <v>127</v>
      </c>
      <c r="B347" s="31">
        <v>5000</v>
      </c>
      <c r="C347" s="50"/>
    </row>
    <row r="348" spans="1:3" ht="21.75" customHeight="1" thickBot="1" x14ac:dyDescent="0.25">
      <c r="A348" s="49" t="s">
        <v>49</v>
      </c>
      <c r="B348" s="31">
        <v>2500</v>
      </c>
      <c r="C348" s="50"/>
    </row>
    <row r="349" spans="1:3" ht="21.75" customHeight="1" thickBot="1" x14ac:dyDescent="0.25">
      <c r="A349" s="45" t="s">
        <v>59</v>
      </c>
      <c r="B349" s="51">
        <f>SUM(B338:B348)</f>
        <v>249200</v>
      </c>
      <c r="C349" s="52">
        <f>SUM(C338:C348)</f>
        <v>0</v>
      </c>
    </row>
    <row r="350" spans="1:3" ht="21.75" customHeight="1" thickBot="1" x14ac:dyDescent="0.25"/>
    <row r="351" spans="1:3" ht="21.75" customHeight="1" thickBot="1" x14ac:dyDescent="0.25">
      <c r="A351" s="129" t="s">
        <v>54</v>
      </c>
      <c r="B351" s="130"/>
      <c r="C351" s="131"/>
    </row>
    <row r="352" spans="1:3" ht="21.75" customHeight="1" thickBot="1" x14ac:dyDescent="0.25">
      <c r="A352" s="11"/>
      <c r="B352" s="12"/>
      <c r="C352" s="12"/>
    </row>
    <row r="353" spans="1:3" ht="21.75" customHeight="1" x14ac:dyDescent="0.2">
      <c r="A353" s="7" t="s">
        <v>7</v>
      </c>
      <c r="B353" s="8" t="s">
        <v>8</v>
      </c>
      <c r="C353" s="121" t="s">
        <v>9</v>
      </c>
    </row>
    <row r="354" spans="1:3" ht="21.75" customHeight="1" x14ac:dyDescent="0.2">
      <c r="A354" s="5" t="s">
        <v>56</v>
      </c>
      <c r="B354" s="6"/>
      <c r="C354" s="122"/>
    </row>
    <row r="355" spans="1:3" ht="21.75" customHeight="1" x14ac:dyDescent="0.2">
      <c r="A355" s="5" t="s">
        <v>60</v>
      </c>
      <c r="B355" s="6"/>
      <c r="C355" s="122"/>
    </row>
    <row r="356" spans="1:3" ht="21.75" customHeight="1" x14ac:dyDescent="0.2">
      <c r="A356" s="5" t="s">
        <v>61</v>
      </c>
      <c r="B356" s="6"/>
      <c r="C356" s="122"/>
    </row>
    <row r="357" spans="1:3" ht="21.75" customHeight="1" x14ac:dyDescent="0.2">
      <c r="A357" s="5" t="s">
        <v>128</v>
      </c>
      <c r="B357" s="6"/>
      <c r="C357" s="122"/>
    </row>
    <row r="358" spans="1:3" ht="21.75" customHeight="1" x14ac:dyDescent="0.2">
      <c r="A358" s="5" t="s">
        <v>129</v>
      </c>
      <c r="B358" s="6"/>
      <c r="C358" s="122"/>
    </row>
    <row r="359" spans="1:3" ht="21.75" customHeight="1" x14ac:dyDescent="0.2">
      <c r="A359" s="5" t="s">
        <v>130</v>
      </c>
      <c r="B359" s="6"/>
      <c r="C359" s="122"/>
    </row>
    <row r="360" spans="1:3" ht="21.75" customHeight="1" x14ac:dyDescent="0.2">
      <c r="A360" s="5" t="s">
        <v>15</v>
      </c>
      <c r="B360" s="6"/>
      <c r="C360" s="122"/>
    </row>
    <row r="361" spans="1:3" ht="21.75" customHeight="1" x14ac:dyDescent="0.2">
      <c r="A361" s="5" t="s">
        <v>131</v>
      </c>
      <c r="B361" s="6"/>
      <c r="C361" s="122"/>
    </row>
    <row r="362" spans="1:3" ht="21.75" customHeight="1" x14ac:dyDescent="0.2">
      <c r="A362" s="5" t="s">
        <v>132</v>
      </c>
      <c r="B362" s="6"/>
      <c r="C362" s="122"/>
    </row>
    <row r="363" spans="1:3" ht="21.75" customHeight="1" x14ac:dyDescent="0.2">
      <c r="A363" s="5" t="s">
        <v>133</v>
      </c>
      <c r="B363" s="6"/>
      <c r="C363" s="122"/>
    </row>
    <row r="364" spans="1:3" ht="21.75" customHeight="1" x14ac:dyDescent="0.2">
      <c r="A364" s="5" t="s">
        <v>11</v>
      </c>
      <c r="B364" s="6"/>
      <c r="C364" s="122"/>
    </row>
    <row r="365" spans="1:3" ht="21.75" customHeight="1" x14ac:dyDescent="0.2">
      <c r="A365" s="5" t="s">
        <v>134</v>
      </c>
      <c r="B365" s="6"/>
      <c r="C365" s="122"/>
    </row>
    <row r="366" spans="1:3" ht="21.75" customHeight="1" x14ac:dyDescent="0.2">
      <c r="A366" s="5" t="s">
        <v>135</v>
      </c>
      <c r="B366" s="6"/>
      <c r="C366" s="122"/>
    </row>
    <row r="367" spans="1:3" ht="21.75" customHeight="1" x14ac:dyDescent="0.2">
      <c r="A367" s="5" t="s">
        <v>136</v>
      </c>
      <c r="B367" s="6"/>
      <c r="C367" s="122"/>
    </row>
    <row r="368" spans="1:3" ht="21.75" customHeight="1" x14ac:dyDescent="0.2">
      <c r="A368" s="5" t="s">
        <v>137</v>
      </c>
      <c r="B368" s="6"/>
      <c r="C368" s="122"/>
    </row>
    <row r="369" spans="1:3" ht="21.75" customHeight="1" x14ac:dyDescent="0.2">
      <c r="A369" s="5" t="s">
        <v>138</v>
      </c>
      <c r="B369" s="6"/>
      <c r="C369" s="122"/>
    </row>
    <row r="370" spans="1:3" ht="21.75" customHeight="1" x14ac:dyDescent="0.2">
      <c r="A370" s="5" t="s">
        <v>50</v>
      </c>
      <c r="B370" s="6"/>
      <c r="C370" s="122"/>
    </row>
    <row r="371" spans="1:3" ht="21.75" customHeight="1" x14ac:dyDescent="0.2">
      <c r="A371" s="5" t="s">
        <v>165</v>
      </c>
      <c r="B371" s="6"/>
      <c r="C371" s="122"/>
    </row>
    <row r="372" spans="1:3" ht="21.75" customHeight="1" x14ac:dyDescent="0.2">
      <c r="A372" s="5" t="s">
        <v>166</v>
      </c>
      <c r="B372" s="6"/>
      <c r="C372" s="122"/>
    </row>
    <row r="373" spans="1:3" ht="21.75" customHeight="1" x14ac:dyDescent="0.2">
      <c r="A373" s="5" t="s">
        <v>153</v>
      </c>
      <c r="B373" s="6"/>
      <c r="C373" s="122"/>
    </row>
    <row r="374" spans="1:3" ht="21.75" customHeight="1" x14ac:dyDescent="0.2">
      <c r="A374" s="5" t="s">
        <v>140</v>
      </c>
      <c r="B374" s="6"/>
      <c r="C374" s="122"/>
    </row>
    <row r="375" spans="1:3" ht="21.75" customHeight="1" x14ac:dyDescent="0.2">
      <c r="A375" s="5" t="s">
        <v>139</v>
      </c>
      <c r="B375" s="6"/>
      <c r="C375" s="122"/>
    </row>
    <row r="376" spans="1:3" ht="21.75" customHeight="1" x14ac:dyDescent="0.2">
      <c r="A376" s="5" t="s">
        <v>13</v>
      </c>
      <c r="B376" s="6"/>
      <c r="C376" s="122"/>
    </row>
    <row r="377" spans="1:3" ht="21.75" customHeight="1" x14ac:dyDescent="0.2">
      <c r="A377" s="70" t="s">
        <v>51</v>
      </c>
      <c r="B377" s="71"/>
      <c r="C377" s="123"/>
    </row>
    <row r="378" spans="1:3" ht="21.75" customHeight="1" x14ac:dyDescent="0.2">
      <c r="A378" s="5" t="s">
        <v>141</v>
      </c>
      <c r="B378" s="6"/>
      <c r="C378" s="122"/>
    </row>
    <row r="379" spans="1:3" ht="21.75" customHeight="1" thickBot="1" x14ac:dyDescent="0.25">
      <c r="A379" s="72" t="s">
        <v>142</v>
      </c>
      <c r="B379" s="73"/>
      <c r="C379" s="124"/>
    </row>
  </sheetData>
  <mergeCells count="23">
    <mergeCell ref="A351:C351"/>
    <mergeCell ref="A1:C1"/>
    <mergeCell ref="A2:C2"/>
    <mergeCell ref="A118:C118"/>
    <mergeCell ref="A109:C109"/>
    <mergeCell ref="A78:C78"/>
    <mergeCell ref="A59:C59"/>
    <mergeCell ref="A57:C57"/>
    <mergeCell ref="A29:C29"/>
    <mergeCell ref="A297:C297"/>
    <mergeCell ref="A335:C335"/>
    <mergeCell ref="A316:C316"/>
    <mergeCell ref="A310:C310"/>
    <mergeCell ref="A285:C285"/>
    <mergeCell ref="A268:C268"/>
    <mergeCell ref="A266:C266"/>
    <mergeCell ref="A194:C194"/>
    <mergeCell ref="A154:C154"/>
    <mergeCell ref="A129:C129"/>
    <mergeCell ref="A246:C246"/>
    <mergeCell ref="A228:C228"/>
    <mergeCell ref="A219:C219"/>
    <mergeCell ref="A210:C210"/>
  </mergeCells>
  <phoneticPr fontId="8" type="noConversion"/>
  <printOptions headings="1"/>
  <pageMargins left="0.55118110236220474" right="0.27559055118110237" top="0.98425196850393704" bottom="0.98425196850393704" header="0.51181102362204722" footer="0.51181102362204722"/>
  <pageSetup paperSize="9" scale="66" orientation="portrait" r:id="rId1"/>
  <headerFooter alignWithMargins="0">
    <oddHeader xml:space="preserve">&amp;L&amp;D&amp;CDraft core budget 2016&amp;R&amp;"-,Bold"&amp;16EXCO DOC 4.3 </oddHeader>
    <oddFooter>&amp;R&amp;P of &amp;N</oddFooter>
  </headerFooter>
  <rowBreaks count="10" manualBreakCount="10">
    <brk id="28" max="16383" man="1"/>
    <brk id="56" max="16383" man="1"/>
    <brk id="77" max="16383" man="1"/>
    <brk id="108" max="16383" man="1"/>
    <brk id="153" max="16383" man="1"/>
    <brk id="193" max="16383" man="1"/>
    <brk id="227" max="16383" man="1"/>
    <brk id="245" max="16383" man="1"/>
    <brk id="284" max="16383" man="1"/>
    <brk id="3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European Anti poverty Network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Rebecca Lee</cp:lastModifiedBy>
  <cp:lastPrinted>2015-06-29T14:22:43Z</cp:lastPrinted>
  <dcterms:created xsi:type="dcterms:W3CDTF">2008-07-10T11:46:21Z</dcterms:created>
  <dcterms:modified xsi:type="dcterms:W3CDTF">2015-06-29T14:41:17Z</dcterms:modified>
</cp:coreProperties>
</file>