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APN\8. Statutory\Bodies\Executive Committee\AGENDA &amp; DOCS\2014\November14\"/>
    </mc:Choice>
  </mc:AlternateContent>
  <bookViews>
    <workbookView xWindow="480" yWindow="45" windowWidth="15195" windowHeight="11505"/>
  </bookViews>
  <sheets>
    <sheet name="Overview" sheetId="1" r:id="rId1"/>
    <sheet name="Staff" sheetId="4" r:id="rId2"/>
    <sheet name="Meetings" sheetId="3" r:id="rId3"/>
    <sheet name="Experts" sheetId="5" r:id="rId4"/>
    <sheet name="Information" sheetId="7" r:id="rId5"/>
    <sheet name="Co-financing" sheetId="10" r:id="rId6"/>
    <sheet name="List Events" sheetId="9" r:id="rId7"/>
  </sheets>
  <definedNames>
    <definedName name="_xlnm.Print_Area" localSheetId="6">'List Events'!$A$1:$D$8</definedName>
    <definedName name="_xlnm.Print_Area" localSheetId="2">Meetings!$A$1:$D$53</definedName>
    <definedName name="_xlnm.Print_Area" localSheetId="1">Staff!$A$1:$D$16</definedName>
  </definedNames>
  <calcPr calcId="152511" calcMode="manual"/>
</workbook>
</file>

<file path=xl/calcChain.xml><?xml version="1.0" encoding="utf-8"?>
<calcChain xmlns="http://schemas.openxmlformats.org/spreadsheetml/2006/main">
  <c r="J21" i="1" l="1"/>
  <c r="I21" i="1"/>
  <c r="J27" i="1"/>
  <c r="I27" i="1"/>
  <c r="D38" i="3"/>
  <c r="D39" i="3"/>
  <c r="K27" i="1" s="1"/>
  <c r="C40" i="3"/>
  <c r="B40" i="3"/>
  <c r="D37" i="3"/>
  <c r="K21" i="1" s="1"/>
  <c r="D36" i="3"/>
  <c r="D40" i="3" l="1"/>
  <c r="C4" i="5"/>
  <c r="C15" i="3"/>
  <c r="C46" i="3"/>
  <c r="D7" i="7"/>
  <c r="J23" i="1" l="1"/>
  <c r="K23" i="1"/>
  <c r="I23" i="1"/>
  <c r="J14" i="1"/>
  <c r="I14" i="1"/>
  <c r="K25" i="1"/>
  <c r="J25" i="1"/>
  <c r="I25" i="1"/>
  <c r="J24" i="1"/>
  <c r="I24" i="1"/>
  <c r="K20" i="1"/>
  <c r="J20" i="1"/>
  <c r="I20" i="1"/>
  <c r="D17" i="3"/>
  <c r="C18" i="3"/>
  <c r="B18" i="3"/>
  <c r="C49" i="3"/>
  <c r="C33" i="3"/>
  <c r="D32" i="3"/>
  <c r="B33" i="3"/>
  <c r="D48" i="3"/>
  <c r="B49" i="3"/>
  <c r="C9" i="3"/>
  <c r="B9" i="3"/>
  <c r="D8" i="3"/>
  <c r="K19" i="1"/>
  <c r="K18" i="1"/>
  <c r="K17" i="1"/>
  <c r="K16" i="1"/>
  <c r="J19" i="1"/>
  <c r="J18" i="1"/>
  <c r="J17" i="1"/>
  <c r="J16" i="1"/>
  <c r="K26" i="1"/>
  <c r="J26" i="1"/>
  <c r="I26" i="1"/>
  <c r="I19" i="1"/>
  <c r="I18" i="1"/>
  <c r="I17" i="1"/>
  <c r="I16" i="1"/>
  <c r="J13" i="1"/>
  <c r="I13" i="1"/>
  <c r="K11" i="1"/>
  <c r="K10" i="1"/>
  <c r="J11" i="1"/>
  <c r="J10" i="1"/>
  <c r="I11" i="1"/>
  <c r="I10" i="1"/>
  <c r="K7" i="1"/>
  <c r="J7" i="1"/>
  <c r="I7" i="1"/>
  <c r="K24" i="1" l="1"/>
  <c r="D5" i="10"/>
  <c r="B8" i="7"/>
  <c r="C8" i="7"/>
  <c r="B6" i="10" l="1"/>
  <c r="C6" i="10" l="1"/>
  <c r="D4" i="10"/>
  <c r="D6" i="10" l="1"/>
  <c r="D6" i="7" l="1"/>
  <c r="D5" i="7"/>
  <c r="D4" i="7"/>
  <c r="D5" i="5"/>
  <c r="D4" i="5"/>
  <c r="D8" i="7" l="1"/>
  <c r="D10" i="7" s="1"/>
  <c r="D6" i="5"/>
  <c r="D8" i="5" s="1"/>
  <c r="D47" i="3"/>
  <c r="D46" i="3"/>
  <c r="D45" i="3"/>
  <c r="D31" i="3"/>
  <c r="D30" i="3"/>
  <c r="D29" i="3"/>
  <c r="D25" i="3"/>
  <c r="D24" i="3"/>
  <c r="D16" i="3"/>
  <c r="D15" i="3"/>
  <c r="D14" i="3"/>
  <c r="D7" i="3"/>
  <c r="D6" i="3"/>
  <c r="D11" i="4"/>
  <c r="D7" i="4"/>
  <c r="D6" i="4"/>
  <c r="D5" i="4"/>
  <c r="D33" i="3" l="1"/>
  <c r="D49" i="3"/>
  <c r="K14" i="1"/>
  <c r="K13" i="1"/>
  <c r="D9" i="3"/>
  <c r="K15" i="1"/>
  <c r="K22" i="1"/>
  <c r="D12" i="4"/>
  <c r="K9" i="1" s="1"/>
  <c r="D8" i="4"/>
  <c r="D26" i="3"/>
  <c r="D18" i="3"/>
  <c r="B16" i="1"/>
  <c r="C10" i="7"/>
  <c r="B10" i="7"/>
  <c r="C6" i="5"/>
  <c r="C8" i="5" s="1"/>
  <c r="B6" i="5"/>
  <c r="B8" i="5" s="1"/>
  <c r="C26" i="3"/>
  <c r="B26" i="3"/>
  <c r="B53" i="3" l="1"/>
  <c r="K8" i="1"/>
  <c r="K6" i="1" s="1"/>
  <c r="D14" i="4"/>
  <c r="C53" i="3"/>
  <c r="D53" i="3"/>
  <c r="K12" i="1"/>
  <c r="C12" i="4"/>
  <c r="J9" i="1" s="1"/>
  <c r="B12" i="4"/>
  <c r="I9" i="1" s="1"/>
  <c r="C8" i="4"/>
  <c r="B8" i="4"/>
  <c r="J8" i="1" l="1"/>
  <c r="J6" i="1" s="1"/>
  <c r="C14" i="4"/>
  <c r="I8" i="1"/>
  <c r="I6" i="1" s="1"/>
  <c r="B14" i="4"/>
  <c r="K28" i="1"/>
  <c r="K31" i="1" s="1"/>
  <c r="I22" i="1"/>
  <c r="J12" i="1"/>
  <c r="I15" i="1"/>
  <c r="I12" i="1"/>
  <c r="J15" i="1" l="1"/>
  <c r="J22" i="1"/>
  <c r="I28" i="1"/>
  <c r="I31" i="1" l="1"/>
  <c r="B27" i="1"/>
  <c r="B11" i="1"/>
  <c r="B31" i="1" s="1"/>
  <c r="J28" i="1"/>
  <c r="J31" i="1" s="1"/>
</calcChain>
</file>

<file path=xl/sharedStrings.xml><?xml version="1.0" encoding="utf-8"?>
<sst xmlns="http://schemas.openxmlformats.org/spreadsheetml/2006/main" count="161" uniqueCount="100">
  <si>
    <t>Name</t>
  </si>
  <si>
    <t>Management</t>
  </si>
  <si>
    <t>Administration</t>
  </si>
  <si>
    <t>Secretarial costs</t>
  </si>
  <si>
    <t>Other staff</t>
  </si>
  <si>
    <t>TOTAL STAFF COST</t>
  </si>
  <si>
    <t>Type of Event</t>
  </si>
  <si>
    <t>Location</t>
  </si>
  <si>
    <t>Provisional dates</t>
  </si>
  <si>
    <t>Hire of interpreting booths</t>
  </si>
  <si>
    <t>Hire of rooms</t>
  </si>
  <si>
    <t>Audits</t>
  </si>
  <si>
    <t>TOTAL INCOME</t>
  </si>
  <si>
    <t>INCOME</t>
  </si>
  <si>
    <t>ELIGIBLE COSTS</t>
  </si>
  <si>
    <t>Heading 1 Staff =</t>
  </si>
  <si>
    <t xml:space="preserve">Administration </t>
  </si>
  <si>
    <t>BENEFICIARY's</t>
  </si>
  <si>
    <t xml:space="preserve">CONTRIBUTION </t>
  </si>
  <si>
    <t>Accounting</t>
  </si>
  <si>
    <t>IN CASH =</t>
  </si>
  <si>
    <t>Heading 2 Travel</t>
  </si>
  <si>
    <t>Travel</t>
  </si>
  <si>
    <t xml:space="preserve">REVENUE </t>
  </si>
  <si>
    <t>Accomodation and subsistence cost</t>
  </si>
  <si>
    <t xml:space="preserve">GENERATED </t>
  </si>
  <si>
    <t>Heading 3 Services =</t>
  </si>
  <si>
    <t xml:space="preserve">BY THE ACTION = </t>
  </si>
  <si>
    <t>Information and dissemination cost</t>
  </si>
  <si>
    <t>Translations costs</t>
  </si>
  <si>
    <t>Specific project evaluation</t>
  </si>
  <si>
    <t>Reproductions and publications</t>
  </si>
  <si>
    <t>Interpretation</t>
  </si>
  <si>
    <t>Other services</t>
  </si>
  <si>
    <t>Heading 4 Administration =</t>
  </si>
  <si>
    <t>Rent of equipment or depreciation of new equipment</t>
  </si>
  <si>
    <t>COMMISSION</t>
  </si>
  <si>
    <t>GRANT (S) =</t>
  </si>
  <si>
    <t>Other administrative costs</t>
  </si>
  <si>
    <t>Brussels</t>
  </si>
  <si>
    <t>Total</t>
  </si>
  <si>
    <t>Actual</t>
  </si>
  <si>
    <t>Budgeted</t>
  </si>
  <si>
    <t>Total cost Administration</t>
  </si>
  <si>
    <t>Total Secretarial costs</t>
  </si>
  <si>
    <t>Europe Inclusion Strategy Group</t>
  </si>
  <si>
    <t>Capacity Building</t>
  </si>
  <si>
    <t>DRAFT Budget for the period 01/01/2014 - 31/12/2014</t>
  </si>
  <si>
    <t>February</t>
  </si>
  <si>
    <t>STAFF</t>
  </si>
  <si>
    <t>LIST OF EVENTS</t>
  </si>
  <si>
    <t>Subsistence</t>
  </si>
  <si>
    <t>Catering</t>
  </si>
  <si>
    <t>Totals</t>
  </si>
  <si>
    <t>Hire rooms</t>
  </si>
  <si>
    <t>EUROPE INCLUSION STRATEGY GROUP</t>
  </si>
  <si>
    <t>EUIS 1</t>
  </si>
  <si>
    <t>CAPACITY BUILDING</t>
  </si>
  <si>
    <t>TOTAL MEETINGS COST</t>
  </si>
  <si>
    <t>EXTERNAL EXPERTS</t>
  </si>
  <si>
    <t>TOTAL EXPERTS COST</t>
  </si>
  <si>
    <t>INFORMATION AND DISSEMINATION</t>
  </si>
  <si>
    <t>Website/Social Media</t>
  </si>
  <si>
    <t>Result</t>
  </si>
  <si>
    <t>MEETINGS</t>
  </si>
  <si>
    <t xml:space="preserve">NOTES: </t>
  </si>
  <si>
    <t>TOTAL COST</t>
  </si>
  <si>
    <t>TOTAL ELIGIBLE COSTS</t>
  </si>
  <si>
    <t>Amana De Sousa Ferro (90 days)</t>
  </si>
  <si>
    <t>Co-funding travels</t>
  </si>
  <si>
    <t>CO-FINANCING</t>
  </si>
  <si>
    <t>Rebecca Lee (90 days)</t>
  </si>
  <si>
    <t>Sian Jones (90 days)</t>
  </si>
  <si>
    <t>Vincent Caron (50 days)</t>
  </si>
  <si>
    <t>PARLIAMENT</t>
  </si>
  <si>
    <t>Parliament Hearing</t>
  </si>
  <si>
    <t>CB</t>
  </si>
  <si>
    <t>NATIONAL PILOTS</t>
  </si>
  <si>
    <t>NPI 1</t>
  </si>
  <si>
    <t>NPI 2</t>
  </si>
  <si>
    <t>Consultancy EU Deliverables</t>
  </si>
  <si>
    <t>Consultancy on EUIS</t>
  </si>
  <si>
    <t>Toolkit CSR and NRP Reports for Alliance</t>
  </si>
  <si>
    <t>Website</t>
  </si>
  <si>
    <t>?</t>
  </si>
  <si>
    <t>3 Pilot Countries</t>
  </si>
  <si>
    <t>National Pilot Initiatives - Regional meetings of the National Alliance</t>
  </si>
  <si>
    <t>overall</t>
  </si>
  <si>
    <t>National Pilot Initiatives - National Advocacy Event</t>
  </si>
  <si>
    <t>ongoing</t>
  </si>
  <si>
    <t>7-8</t>
  </si>
  <si>
    <t>7</t>
  </si>
  <si>
    <t>April</t>
  </si>
  <si>
    <t>6</t>
  </si>
  <si>
    <t>June</t>
  </si>
  <si>
    <t>Information and dissemination</t>
  </si>
  <si>
    <t>External experts</t>
  </si>
  <si>
    <t>Consultancy specific deliverables</t>
  </si>
  <si>
    <t>Office Supplies</t>
  </si>
  <si>
    <t>SUMMARY PAGE OF THE PROVISIONAL BUDGET IN EURO EXCO DOC N 3.2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</si>
</sst>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1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rgb="FFADF1F3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31">
    <xf numFmtId="0" fontId="0" fillId="0" borderId="0" xfId="0"/>
    <xf numFmtId="0" fontId="3" fillId="0" borderId="0" xfId="0" applyFont="1"/>
    <xf numFmtId="2" fontId="3" fillId="0" borderId="1" xfId="0" applyNumberFormat="1" applyFont="1" applyBorder="1"/>
    <xf numFmtId="0" fontId="3" fillId="0" borderId="1" xfId="0" applyFont="1" applyBorder="1"/>
    <xf numFmtId="4" fontId="3" fillId="0" borderId="0" xfId="0" applyNumberFormat="1" applyFont="1"/>
    <xf numFmtId="2" fontId="3" fillId="0" borderId="3" xfId="0" applyNumberFormat="1" applyFont="1" applyBorder="1"/>
    <xf numFmtId="0" fontId="3" fillId="0" borderId="4" xfId="0" applyFont="1" applyBorder="1" applyAlignment="1">
      <alignment horizontal="left"/>
    </xf>
    <xf numFmtId="0" fontId="3" fillId="0" borderId="4" xfId="0" applyFont="1" applyBorder="1"/>
    <xf numFmtId="4" fontId="3" fillId="0" borderId="3" xfId="0" applyNumberFormat="1" applyFont="1" applyBorder="1"/>
    <xf numFmtId="0" fontId="3" fillId="0" borderId="5" xfId="0" applyFont="1" applyBorder="1"/>
    <xf numFmtId="2" fontId="3" fillId="0" borderId="6" xfId="0" applyNumberFormat="1" applyFont="1" applyBorder="1" applyProtection="1"/>
    <xf numFmtId="0" fontId="3" fillId="2" borderId="4" xfId="0" applyFont="1" applyFill="1" applyBorder="1"/>
    <xf numFmtId="164" fontId="3" fillId="0" borderId="7" xfId="1" applyFont="1" applyBorder="1" applyProtection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13" xfId="0" applyFont="1" applyBorder="1"/>
    <xf numFmtId="164" fontId="4" fillId="0" borderId="7" xfId="1" applyFont="1" applyBorder="1" applyProtection="1"/>
    <xf numFmtId="164" fontId="4" fillId="0" borderId="7" xfId="1" applyFont="1" applyBorder="1" applyAlignment="1" applyProtection="1">
      <alignment horizontal="right"/>
    </xf>
    <xf numFmtId="0" fontId="0" fillId="0" borderId="5" xfId="0" applyBorder="1"/>
    <xf numFmtId="0" fontId="4" fillId="2" borderId="19" xfId="0" applyFont="1" applyFill="1" applyBorder="1"/>
    <xf numFmtId="164" fontId="3" fillId="2" borderId="15" xfId="1" applyFont="1" applyFill="1" applyBorder="1" applyProtection="1"/>
    <xf numFmtId="0" fontId="4" fillId="2" borderId="20" xfId="0" applyFont="1" applyFill="1" applyBorder="1"/>
    <xf numFmtId="0" fontId="4" fillId="2" borderId="20" xfId="0" applyFont="1" applyFill="1" applyBorder="1" applyProtection="1"/>
    <xf numFmtId="0" fontId="4" fillId="2" borderId="5" xfId="0" applyFont="1" applyFill="1" applyBorder="1"/>
    <xf numFmtId="164" fontId="3" fillId="2" borderId="16" xfId="1" applyFont="1" applyFill="1" applyBorder="1" applyProtection="1"/>
    <xf numFmtId="0" fontId="4" fillId="2" borderId="0" xfId="0" applyFont="1" applyFill="1" applyBorder="1"/>
    <xf numFmtId="0" fontId="4" fillId="2" borderId="0" xfId="0" applyFont="1" applyFill="1" applyBorder="1" applyProtection="1"/>
    <xf numFmtId="0" fontId="4" fillId="2" borderId="1" xfId="0" applyFont="1" applyFill="1" applyBorder="1"/>
    <xf numFmtId="0" fontId="4" fillId="0" borderId="0" xfId="0" applyFont="1"/>
    <xf numFmtId="2" fontId="3" fillId="0" borderId="0" xfId="0" applyNumberFormat="1" applyFont="1"/>
    <xf numFmtId="0" fontId="0" fillId="0" borderId="0" xfId="0" applyProtection="1">
      <protection locked="0"/>
    </xf>
    <xf numFmtId="0" fontId="0" fillId="0" borderId="0" xfId="0" applyProtection="1"/>
    <xf numFmtId="0" fontId="0" fillId="0" borderId="0" xfId="0" applyFill="1" applyBorder="1" applyAlignment="1">
      <alignment wrapText="1"/>
    </xf>
    <xf numFmtId="0" fontId="0" fillId="0" borderId="0" xfId="0" applyFill="1" applyProtection="1">
      <protection locked="0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Fill="1" applyBorder="1" applyAlignment="1">
      <alignment vertical="center" wrapText="1"/>
    </xf>
    <xf numFmtId="0" fontId="9" fillId="0" borderId="0" xfId="0" applyFont="1" applyFill="1" applyProtection="1">
      <protection locked="0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0" borderId="0" xfId="0" applyFont="1" applyProtection="1">
      <protection locked="0"/>
    </xf>
    <xf numFmtId="0" fontId="9" fillId="0" borderId="11" xfId="0" applyFont="1" applyFill="1" applyBorder="1" applyAlignment="1" applyProtection="1">
      <alignment vertical="center" wrapText="1"/>
      <protection locked="0"/>
    </xf>
    <xf numFmtId="0" fontId="9" fillId="0" borderId="23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Protection="1">
      <protection locked="0"/>
    </xf>
    <xf numFmtId="0" fontId="7" fillId="0" borderId="0" xfId="0" applyFont="1" applyFill="1" applyBorder="1" applyAlignment="1">
      <alignment horizontal="center" wrapText="1"/>
    </xf>
    <xf numFmtId="0" fontId="12" fillId="0" borderId="0" xfId="0" applyFont="1" applyProtection="1">
      <protection locked="0"/>
    </xf>
    <xf numFmtId="0" fontId="9" fillId="0" borderId="0" xfId="0" applyFont="1" applyFill="1" applyBorder="1" applyAlignment="1" applyProtection="1"/>
    <xf numFmtId="4" fontId="4" fillId="2" borderId="25" xfId="0" applyNumberFormat="1" applyFont="1" applyFill="1" applyBorder="1" applyProtection="1"/>
    <xf numFmtId="4" fontId="4" fillId="2" borderId="26" xfId="0" applyNumberFormat="1" applyFont="1" applyFill="1" applyBorder="1" applyProtection="1"/>
    <xf numFmtId="0" fontId="11" fillId="0" borderId="0" xfId="0" applyFont="1" applyAlignment="1">
      <alignment horizontal="center" wrapText="1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4" fontId="10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0" fillId="0" borderId="0" xfId="0" applyFont="1" applyFill="1" applyBorder="1" applyAlignment="1" applyProtection="1">
      <alignment horizontal="center" vertical="center" wrapText="1"/>
    </xf>
    <xf numFmtId="0" fontId="9" fillId="0" borderId="0" xfId="0" applyFont="1" applyFill="1" applyBorder="1" applyAlignment="1" applyProtection="1">
      <protection locked="0"/>
    </xf>
    <xf numFmtId="0" fontId="9" fillId="0" borderId="0" xfId="0" applyFont="1" applyFill="1" applyBorder="1" applyAlignment="1">
      <alignment vertical="center" wrapText="1"/>
    </xf>
    <xf numFmtId="0" fontId="10" fillId="0" borderId="0" xfId="0" applyFont="1" applyFill="1" applyBorder="1" applyAlignment="1" applyProtection="1">
      <protection locked="0"/>
    </xf>
    <xf numFmtId="0" fontId="5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49" fontId="9" fillId="0" borderId="2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0" fillId="0" borderId="2" xfId="0" applyFont="1" applyBorder="1" applyAlignment="1" applyProtection="1">
      <alignment horizontal="center" vertical="center" wrapText="1"/>
      <protection locked="0"/>
    </xf>
    <xf numFmtId="0" fontId="10" fillId="0" borderId="22" xfId="0" applyFont="1" applyBorder="1" applyAlignment="1" applyProtection="1">
      <alignment horizontal="center" vertical="center" wrapText="1"/>
    </xf>
    <xf numFmtId="0" fontId="10" fillId="0" borderId="22" xfId="0" applyFont="1" applyBorder="1" applyAlignment="1" applyProtection="1">
      <alignment horizontal="center" vertical="center" wrapText="1"/>
      <protection locked="0"/>
    </xf>
    <xf numFmtId="0" fontId="6" fillId="0" borderId="4" xfId="0" applyFont="1" applyFill="1" applyBorder="1" applyAlignment="1" applyProtection="1">
      <alignment horizontal="center" vertical="top" wrapText="1"/>
      <protection locked="0"/>
    </xf>
    <xf numFmtId="0" fontId="1" fillId="0" borderId="4" xfId="0" applyFont="1" applyFill="1" applyBorder="1" applyAlignment="1">
      <alignment horizontal="center" wrapText="1"/>
    </xf>
    <xf numFmtId="4" fontId="9" fillId="0" borderId="0" xfId="0" applyNumberFormat="1" applyFont="1" applyFill="1" applyBorder="1" applyAlignment="1">
      <alignment vertical="center" wrapText="1"/>
    </xf>
    <xf numFmtId="0" fontId="10" fillId="0" borderId="27" xfId="0" applyFont="1" applyFill="1" applyBorder="1" applyAlignment="1" applyProtection="1">
      <alignment wrapText="1"/>
      <protection locked="0"/>
    </xf>
    <xf numFmtId="0" fontId="9" fillId="0" borderId="27" xfId="0" applyFont="1" applyFill="1" applyBorder="1" applyAlignment="1" applyProtection="1"/>
    <xf numFmtId="0" fontId="9" fillId="0" borderId="31" xfId="0" applyFont="1" applyFill="1" applyBorder="1" applyAlignment="1" applyProtection="1">
      <protection locked="0"/>
    </xf>
    <xf numFmtId="0" fontId="10" fillId="0" borderId="27" xfId="0" applyFont="1" applyFill="1" applyBorder="1" applyAlignment="1" applyProtection="1">
      <alignment vertical="center" wrapText="1"/>
      <protection locked="0"/>
    </xf>
    <xf numFmtId="0" fontId="9" fillId="0" borderId="27" xfId="0" applyFont="1" applyFill="1" applyBorder="1" applyAlignment="1">
      <alignment vertical="center" wrapText="1"/>
    </xf>
    <xf numFmtId="0" fontId="0" fillId="0" borderId="0" xfId="0" applyFill="1"/>
    <xf numFmtId="0" fontId="0" fillId="0" borderId="0" xfId="0" applyBorder="1" applyAlignment="1">
      <alignment horizontal="center" vertical="center" wrapText="1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>
      <alignment vertical="center" wrapText="1"/>
    </xf>
    <xf numFmtId="0" fontId="0" fillId="0" borderId="4" xfId="0" applyBorder="1"/>
    <xf numFmtId="0" fontId="0" fillId="0" borderId="3" xfId="0" applyBorder="1"/>
    <xf numFmtId="0" fontId="10" fillId="0" borderId="2" xfId="0" applyFont="1" applyBorder="1"/>
    <xf numFmtId="0" fontId="9" fillId="0" borderId="5" xfId="0" applyFont="1" applyFill="1" applyBorder="1" applyAlignment="1" applyProtection="1">
      <protection locked="0"/>
    </xf>
    <xf numFmtId="4" fontId="10" fillId="0" borderId="27" xfId="0" applyNumberFormat="1" applyFont="1" applyFill="1" applyBorder="1" applyAlignment="1" applyProtection="1"/>
    <xf numFmtId="4" fontId="10" fillId="0" borderId="31" xfId="0" applyNumberFormat="1" applyFont="1" applyFill="1" applyBorder="1" applyAlignment="1" applyProtection="1"/>
    <xf numFmtId="4" fontId="10" fillId="0" borderId="26" xfId="0" applyNumberFormat="1" applyFont="1" applyFill="1" applyBorder="1" applyAlignment="1" applyProtection="1"/>
    <xf numFmtId="4" fontId="10" fillId="0" borderId="16" xfId="0" applyNumberFormat="1" applyFont="1" applyFill="1" applyBorder="1" applyAlignment="1" applyProtection="1"/>
    <xf numFmtId="0" fontId="9" fillId="0" borderId="24" xfId="0" applyFont="1" applyFill="1" applyBorder="1" applyAlignment="1" applyProtection="1">
      <alignment vertical="center" wrapText="1"/>
      <protection locked="0"/>
    </xf>
    <xf numFmtId="4" fontId="9" fillId="0" borderId="27" xfId="0" applyNumberFormat="1" applyFont="1" applyFill="1" applyBorder="1" applyAlignment="1">
      <alignment vertical="center" wrapText="1"/>
    </xf>
    <xf numFmtId="4" fontId="9" fillId="0" borderId="31" xfId="0" applyNumberFormat="1" applyFont="1" applyFill="1" applyBorder="1" applyAlignment="1" applyProtection="1">
      <protection locked="0"/>
    </xf>
    <xf numFmtId="4" fontId="9" fillId="0" borderId="27" xfId="0" applyNumberFormat="1" applyFont="1" applyFill="1" applyBorder="1" applyAlignment="1" applyProtection="1">
      <protection locked="0"/>
    </xf>
    <xf numFmtId="4" fontId="9" fillId="0" borderId="33" xfId="0" applyNumberFormat="1" applyFont="1" applyFill="1" applyBorder="1" applyAlignment="1">
      <alignment vertical="center" wrapText="1"/>
    </xf>
    <xf numFmtId="4" fontId="9" fillId="0" borderId="30" xfId="0" applyNumberFormat="1" applyFont="1" applyFill="1" applyBorder="1" applyAlignment="1" applyProtection="1">
      <protection locked="0"/>
    </xf>
    <xf numFmtId="4" fontId="10" fillId="0" borderId="33" xfId="0" applyNumberFormat="1" applyFont="1" applyFill="1" applyBorder="1" applyAlignment="1" applyProtection="1"/>
    <xf numFmtId="4" fontId="10" fillId="0" borderId="30" xfId="0" applyNumberFormat="1" applyFont="1" applyFill="1" applyBorder="1" applyAlignment="1" applyProtection="1"/>
    <xf numFmtId="0" fontId="10" fillId="0" borderId="5" xfId="0" applyFont="1" applyFill="1" applyBorder="1" applyAlignment="1" applyProtection="1">
      <alignment wrapText="1"/>
      <protection locked="0"/>
    </xf>
    <xf numFmtId="0" fontId="9" fillId="0" borderId="5" xfId="0" applyFont="1" applyFill="1" applyBorder="1" applyAlignment="1" applyProtection="1">
      <alignment wrapText="1"/>
      <protection locked="0"/>
    </xf>
    <xf numFmtId="4" fontId="9" fillId="0" borderId="29" xfId="0" applyNumberFormat="1" applyFont="1" applyFill="1" applyBorder="1" applyAlignment="1" applyProtection="1"/>
    <xf numFmtId="0" fontId="5" fillId="0" borderId="2" xfId="0" applyFont="1" applyFill="1" applyBorder="1" applyAlignment="1" applyProtection="1">
      <protection locked="0"/>
    </xf>
    <xf numFmtId="4" fontId="5" fillId="0" borderId="22" xfId="0" applyNumberFormat="1" applyFont="1" applyFill="1" applyBorder="1" applyAlignment="1" applyProtection="1"/>
    <xf numFmtId="0" fontId="5" fillId="0" borderId="2" xfId="0" applyFont="1" applyFill="1" applyBorder="1" applyAlignment="1" applyProtection="1">
      <alignment vertical="center" wrapText="1"/>
      <protection locked="0"/>
    </xf>
    <xf numFmtId="0" fontId="10" fillId="0" borderId="2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vertical="center" wrapText="1"/>
    </xf>
    <xf numFmtId="0" fontId="5" fillId="0" borderId="38" xfId="0" applyFont="1" applyFill="1" applyBorder="1" applyAlignment="1" applyProtection="1">
      <alignment vertical="center" wrapText="1"/>
      <protection locked="0"/>
    </xf>
    <xf numFmtId="4" fontId="9" fillId="0" borderId="28" xfId="0" applyNumberFormat="1" applyFont="1" applyFill="1" applyBorder="1" applyAlignment="1">
      <alignment vertical="center" wrapText="1"/>
    </xf>
    <xf numFmtId="4" fontId="9" fillId="0" borderId="37" xfId="0" applyNumberFormat="1" applyFont="1" applyFill="1" applyBorder="1" applyAlignment="1">
      <alignment vertical="center" wrapText="1"/>
    </xf>
    <xf numFmtId="0" fontId="5" fillId="0" borderId="24" xfId="0" applyFont="1" applyFill="1" applyBorder="1" applyAlignment="1" applyProtection="1">
      <alignment vertical="center" wrapText="1"/>
      <protection locked="0"/>
    </xf>
    <xf numFmtId="4" fontId="9" fillId="0" borderId="31" xfId="0" applyNumberFormat="1" applyFont="1" applyFill="1" applyBorder="1" applyAlignment="1">
      <alignment vertical="center" wrapText="1"/>
    </xf>
    <xf numFmtId="4" fontId="10" fillId="0" borderId="22" xfId="0" applyNumberFormat="1" applyFont="1" applyFill="1" applyBorder="1" applyAlignment="1">
      <alignment vertical="center" wrapText="1"/>
    </xf>
    <xf numFmtId="4" fontId="10" fillId="0" borderId="3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 applyProtection="1">
      <alignment vertical="center" wrapText="1"/>
      <protection locked="0"/>
    </xf>
    <xf numFmtId="4" fontId="9" fillId="0" borderId="26" xfId="0" applyNumberFormat="1" applyFont="1" applyFill="1" applyBorder="1" applyAlignment="1">
      <alignment vertical="center" wrapText="1"/>
    </xf>
    <xf numFmtId="4" fontId="9" fillId="0" borderId="16" xfId="0" applyNumberFormat="1" applyFont="1" applyFill="1" applyBorder="1" applyAlignment="1">
      <alignment vertical="center" wrapText="1"/>
    </xf>
    <xf numFmtId="4" fontId="9" fillId="0" borderId="39" xfId="0" applyNumberFormat="1" applyFont="1" applyFill="1" applyBorder="1" applyAlignment="1">
      <alignment vertical="center" wrapText="1"/>
    </xf>
    <xf numFmtId="0" fontId="2" fillId="0" borderId="4" xfId="0" applyFont="1" applyBorder="1"/>
    <xf numFmtId="0" fontId="2" fillId="0" borderId="4" xfId="0" applyFont="1" applyFill="1" applyBorder="1"/>
    <xf numFmtId="0" fontId="2" fillId="0" borderId="3" xfId="0" applyFont="1" applyFill="1" applyBorder="1"/>
    <xf numFmtId="4" fontId="9" fillId="0" borderId="30" xfId="0" applyNumberFormat="1" applyFont="1" applyFill="1" applyBorder="1" applyAlignment="1">
      <alignment vertical="center" wrapText="1"/>
    </xf>
    <xf numFmtId="0" fontId="5" fillId="0" borderId="34" xfId="0" applyFont="1" applyFill="1" applyBorder="1" applyAlignment="1" applyProtection="1">
      <alignment vertical="center" wrapText="1"/>
      <protection locked="0"/>
    </xf>
    <xf numFmtId="4" fontId="10" fillId="0" borderId="0" xfId="0" applyNumberFormat="1" applyFont="1" applyFill="1" applyBorder="1" applyAlignment="1">
      <alignment vertical="center" wrapText="1"/>
    </xf>
    <xf numFmtId="4" fontId="6" fillId="0" borderId="22" xfId="0" applyNumberFormat="1" applyFont="1" applyFill="1" applyBorder="1" applyAlignment="1" applyProtection="1"/>
    <xf numFmtId="0" fontId="6" fillId="0" borderId="2" xfId="0" applyFont="1" applyFill="1" applyBorder="1" applyAlignment="1" applyProtection="1">
      <alignment wrapText="1"/>
      <protection locked="0"/>
    </xf>
    <xf numFmtId="4" fontId="9" fillId="0" borderId="15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4" fontId="9" fillId="0" borderId="0" xfId="0" applyNumberFormat="1" applyFont="1" applyFill="1" applyBorder="1" applyAlignment="1" applyProtection="1">
      <alignment vertical="center" wrapText="1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49" fontId="9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41" xfId="0" applyFont="1" applyFill="1" applyBorder="1" applyAlignment="1" applyProtection="1">
      <alignment vertical="center" wrapText="1"/>
      <protection locked="0"/>
    </xf>
    <xf numFmtId="0" fontId="9" fillId="0" borderId="42" xfId="0" applyFont="1" applyFill="1" applyBorder="1" applyAlignment="1" applyProtection="1">
      <alignment vertical="center" wrapText="1"/>
      <protection locked="0"/>
    </xf>
    <xf numFmtId="49" fontId="9" fillId="0" borderId="42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4" xfId="0" applyFont="1" applyFill="1" applyBorder="1"/>
    <xf numFmtId="0" fontId="1" fillId="2" borderId="4" xfId="0" applyFont="1" applyFill="1" applyBorder="1"/>
    <xf numFmtId="0" fontId="2" fillId="0" borderId="2" xfId="0" applyFont="1" applyBorder="1" applyAlignment="1">
      <alignment horizontal="center"/>
    </xf>
    <xf numFmtId="0" fontId="2" fillId="2" borderId="2" xfId="0" applyFont="1" applyFill="1" applyBorder="1"/>
    <xf numFmtId="4" fontId="2" fillId="0" borderId="7" xfId="0" applyNumberFormat="1" applyFont="1" applyFill="1" applyBorder="1" applyProtection="1"/>
    <xf numFmtId="4" fontId="2" fillId="2" borderId="18" xfId="0" applyNumberFormat="1" applyFont="1" applyFill="1" applyBorder="1" applyProtection="1"/>
    <xf numFmtId="0" fontId="1" fillId="2" borderId="2" xfId="0" applyFont="1" applyFill="1" applyBorder="1"/>
    <xf numFmtId="0" fontId="2" fillId="2" borderId="1" xfId="0" applyFont="1" applyFill="1" applyBorder="1"/>
    <xf numFmtId="0" fontId="2" fillId="2" borderId="21" xfId="0" applyFont="1" applyFill="1" applyBorder="1" applyAlignment="1">
      <alignment horizontal="left" indent="1"/>
    </xf>
    <xf numFmtId="0" fontId="2" fillId="2" borderId="4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2" borderId="22" xfId="0" applyNumberFormat="1" applyFont="1" applyFill="1" applyBorder="1" applyAlignment="1" applyProtection="1">
      <alignment horizontal="right"/>
    </xf>
    <xf numFmtId="4" fontId="1" fillId="0" borderId="11" xfId="0" applyNumberFormat="1" applyFont="1" applyBorder="1" applyProtection="1"/>
    <xf numFmtId="4" fontId="1" fillId="0" borderId="28" xfId="0" applyNumberFormat="1" applyFont="1" applyBorder="1" applyProtection="1"/>
    <xf numFmtId="4" fontId="1" fillId="0" borderId="27" xfId="0" applyNumberFormat="1" applyFont="1" applyBorder="1" applyProtection="1"/>
    <xf numFmtId="4" fontId="1" fillId="0" borderId="12" xfId="0" applyNumberFormat="1" applyFont="1" applyBorder="1" applyProtection="1"/>
    <xf numFmtId="4" fontId="1" fillId="0" borderId="29" xfId="0" applyNumberFormat="1" applyFont="1" applyBorder="1" applyProtection="1"/>
    <xf numFmtId="4" fontId="2" fillId="2" borderId="3" xfId="0" applyNumberFormat="1" applyFont="1" applyFill="1" applyBorder="1" applyAlignment="1" applyProtection="1">
      <alignment horizontal="right"/>
    </xf>
    <xf numFmtId="4" fontId="1" fillId="0" borderId="11" xfId="0" applyNumberFormat="1" applyFont="1" applyBorder="1" applyAlignment="1" applyProtection="1">
      <alignment horizontal="right"/>
    </xf>
    <xf numFmtId="4" fontId="1" fillId="0" borderId="27" xfId="0" applyNumberFormat="1" applyFont="1" applyBorder="1" applyAlignment="1" applyProtection="1">
      <alignment horizontal="right"/>
    </xf>
    <xf numFmtId="4" fontId="1" fillId="0" borderId="12" xfId="0" applyNumberFormat="1" applyFont="1" applyBorder="1" applyAlignment="1" applyProtection="1">
      <alignment horizontal="right"/>
    </xf>
    <xf numFmtId="4" fontId="1" fillId="0" borderId="30" xfId="0" applyNumberFormat="1" applyFont="1" applyBorder="1" applyProtection="1"/>
    <xf numFmtId="4" fontId="1" fillId="0" borderId="31" xfId="0" applyNumberFormat="1" applyFont="1" applyBorder="1" applyProtection="1"/>
    <xf numFmtId="4" fontId="1" fillId="0" borderId="32" xfId="0" applyNumberFormat="1" applyFont="1" applyBorder="1" applyProtection="1"/>
    <xf numFmtId="0" fontId="1" fillId="0" borderId="5" xfId="0" applyFont="1" applyBorder="1"/>
    <xf numFmtId="0" fontId="1" fillId="0" borderId="5" xfId="0" applyFont="1" applyBorder="1" applyAlignment="1">
      <alignment horizontal="left"/>
    </xf>
    <xf numFmtId="0" fontId="2" fillId="2" borderId="21" xfId="0" applyFont="1" applyFill="1" applyBorder="1" applyAlignment="1"/>
    <xf numFmtId="0" fontId="4" fillId="0" borderId="20" xfId="0" applyFont="1" applyBorder="1" applyAlignment="1">
      <alignment wrapText="1"/>
    </xf>
    <xf numFmtId="164" fontId="3" fillId="0" borderId="44" xfId="1" applyFont="1" applyBorder="1" applyProtection="1"/>
    <xf numFmtId="4" fontId="1" fillId="0" borderId="37" xfId="0" applyNumberFormat="1" applyFont="1" applyBorder="1" applyProtection="1"/>
    <xf numFmtId="4" fontId="3" fillId="0" borderId="4" xfId="0" applyNumberFormat="1" applyFont="1" applyBorder="1"/>
    <xf numFmtId="4" fontId="2" fillId="2" borderId="2" xfId="0" applyNumberFormat="1" applyFont="1" applyFill="1" applyBorder="1" applyAlignment="1" applyProtection="1">
      <alignment horizontal="right"/>
    </xf>
    <xf numFmtId="4" fontId="1" fillId="0" borderId="38" xfId="0" applyNumberFormat="1" applyFont="1" applyBorder="1" applyProtection="1"/>
    <xf numFmtId="4" fontId="1" fillId="0" borderId="24" xfId="0" applyNumberFormat="1" applyFont="1" applyBorder="1" applyProtection="1"/>
    <xf numFmtId="4" fontId="1" fillId="0" borderId="35" xfId="0" applyNumberFormat="1" applyFont="1" applyBorder="1" applyProtection="1"/>
    <xf numFmtId="4" fontId="2" fillId="2" borderId="4" xfId="0" applyNumberFormat="1" applyFont="1" applyFill="1" applyBorder="1" applyAlignment="1" applyProtection="1">
      <alignment horizontal="right"/>
    </xf>
    <xf numFmtId="4" fontId="1" fillId="0" borderId="24" xfId="0" applyNumberFormat="1" applyFont="1" applyBorder="1" applyAlignment="1" applyProtection="1">
      <alignment horizontal="right"/>
    </xf>
    <xf numFmtId="4" fontId="1" fillId="0" borderId="45" xfId="0" applyNumberFormat="1" applyFont="1" applyBorder="1" applyProtection="1"/>
    <xf numFmtId="4" fontId="1" fillId="0" borderId="36" xfId="0" applyNumberFormat="1" applyFont="1" applyBorder="1" applyProtection="1"/>
    <xf numFmtId="4" fontId="1" fillId="0" borderId="46" xfId="0" applyNumberFormat="1" applyFont="1" applyBorder="1" applyProtection="1"/>
    <xf numFmtId="4" fontId="4" fillId="2" borderId="19" xfId="0" applyNumberFormat="1" applyFont="1" applyFill="1" applyBorder="1" applyProtection="1"/>
    <xf numFmtId="4" fontId="4" fillId="2" borderId="5" xfId="0" applyNumberFormat="1" applyFont="1" applyFill="1" applyBorder="1" applyProtection="1"/>
    <xf numFmtId="4" fontId="2" fillId="2" borderId="1" xfId="0" applyNumberFormat="1" applyFont="1" applyFill="1" applyBorder="1" applyProtection="1"/>
    <xf numFmtId="4" fontId="1" fillId="0" borderId="33" xfId="0" applyNumberFormat="1" applyFont="1" applyBorder="1" applyProtection="1"/>
    <xf numFmtId="4" fontId="2" fillId="2" borderId="47" xfId="0" applyNumberFormat="1" applyFont="1" applyFill="1" applyBorder="1" applyProtection="1"/>
    <xf numFmtId="0" fontId="5" fillId="0" borderId="19" xfId="0" applyFont="1" applyFill="1" applyBorder="1" applyAlignment="1" applyProtection="1">
      <alignment vertical="center" wrapText="1"/>
      <protection locked="0"/>
    </xf>
    <xf numFmtId="4" fontId="9" fillId="0" borderId="25" xfId="0" applyNumberFormat="1" applyFont="1" applyFill="1" applyBorder="1" applyAlignment="1">
      <alignment vertical="center" wrapText="1"/>
    </xf>
    <xf numFmtId="0" fontId="5" fillId="0" borderId="48" xfId="0" applyFont="1" applyFill="1" applyBorder="1" applyAlignment="1" applyProtection="1">
      <alignment vertical="center" wrapText="1"/>
      <protection locked="0"/>
    </xf>
    <xf numFmtId="4" fontId="9" fillId="0" borderId="49" xfId="0" applyNumberFormat="1" applyFont="1" applyFill="1" applyBorder="1" applyAlignment="1">
      <alignment vertical="center" wrapText="1"/>
    </xf>
    <xf numFmtId="0" fontId="9" fillId="0" borderId="50" xfId="0" applyFont="1" applyFill="1" applyBorder="1" applyAlignment="1" applyProtection="1">
      <alignment vertical="center" wrapText="1"/>
      <protection locked="0"/>
    </xf>
    <xf numFmtId="0" fontId="9" fillId="0" borderId="51" xfId="0" applyFont="1" applyFill="1" applyBorder="1" applyAlignment="1" applyProtection="1">
      <alignment vertical="center" wrapText="1"/>
      <protection locked="0"/>
    </xf>
    <xf numFmtId="49" fontId="9" fillId="0" borderId="51" xfId="0" applyNumberFormat="1" applyFont="1" applyFill="1" applyBorder="1" applyAlignment="1" applyProtection="1">
      <alignment horizontal="center" vertical="center" wrapText="1"/>
      <protection locked="0"/>
    </xf>
    <xf numFmtId="49" fontId="9" fillId="0" borderId="52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53" xfId="0" applyFont="1" applyFill="1" applyBorder="1" applyAlignment="1" applyProtection="1">
      <alignment horizontal="center" vertical="center" wrapText="1"/>
      <protection locked="0"/>
    </xf>
    <xf numFmtId="0" fontId="5" fillId="0" borderId="54" xfId="0" applyFont="1" applyFill="1" applyBorder="1" applyAlignment="1" applyProtection="1">
      <alignment horizontal="center" vertical="center" wrapText="1"/>
      <protection locked="0"/>
    </xf>
    <xf numFmtId="4" fontId="9" fillId="0" borderId="29" xfId="0" applyNumberFormat="1" applyFont="1" applyFill="1" applyBorder="1" applyAlignment="1">
      <alignment vertical="center" wrapText="1"/>
    </xf>
    <xf numFmtId="0" fontId="14" fillId="0" borderId="0" xfId="0" applyFont="1"/>
    <xf numFmtId="0" fontId="4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Alignment="1">
      <alignment wrapText="1"/>
    </xf>
    <xf numFmtId="0" fontId="1" fillId="0" borderId="14" xfId="0" applyFont="1" applyBorder="1" applyAlignment="1">
      <alignment wrapText="1"/>
    </xf>
    <xf numFmtId="0" fontId="1" fillId="0" borderId="20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1" fillId="0" borderId="13" xfId="0" applyFont="1" applyBorder="1" applyAlignment="1"/>
    <xf numFmtId="0" fontId="1" fillId="0" borderId="0" xfId="0" applyFont="1" applyAlignment="1"/>
    <xf numFmtId="0" fontId="1" fillId="0" borderId="16" xfId="0" applyFont="1" applyBorder="1" applyAlignment="1"/>
    <xf numFmtId="0" fontId="1" fillId="0" borderId="17" xfId="0" applyFont="1" applyBorder="1" applyAlignment="1"/>
    <xf numFmtId="0" fontId="1" fillId="0" borderId="1" xfId="0" applyFont="1" applyBorder="1" applyAlignment="1"/>
    <xf numFmtId="0" fontId="1" fillId="0" borderId="18" xfId="0" applyFont="1" applyBorder="1" applyAlignment="1"/>
    <xf numFmtId="0" fontId="1" fillId="0" borderId="14" xfId="0" applyFont="1" applyBorder="1" applyAlignment="1"/>
    <xf numFmtId="0" fontId="1" fillId="0" borderId="20" xfId="0" applyFont="1" applyBorder="1" applyAlignment="1"/>
    <xf numFmtId="0" fontId="1" fillId="0" borderId="15" xfId="0" applyFont="1" applyBorder="1" applyAlignment="1"/>
    <xf numFmtId="0" fontId="1" fillId="0" borderId="17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8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16" xfId="0" applyFont="1" applyBorder="1" applyAlignment="1">
      <alignment wrapText="1"/>
    </xf>
    <xf numFmtId="0" fontId="0" fillId="0" borderId="0" xfId="0" applyAlignment="1"/>
    <xf numFmtId="0" fontId="0" fillId="0" borderId="16" xfId="0" applyBorder="1" applyAlignment="1"/>
    <xf numFmtId="0" fontId="0" fillId="0" borderId="1" xfId="0" applyBorder="1" applyAlignment="1"/>
    <xf numFmtId="0" fontId="0" fillId="0" borderId="18" xfId="0" applyBorder="1" applyAlignment="1"/>
    <xf numFmtId="0" fontId="0" fillId="0" borderId="20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4" xfId="0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9" xfId="0" applyFont="1" applyBorder="1" applyAlignment="1" applyProtection="1">
      <alignment vertical="center" wrapText="1"/>
      <protection locked="0"/>
    </xf>
    <xf numFmtId="0" fontId="9" fillId="0" borderId="13" xfId="0" applyFont="1" applyBorder="1" applyAlignment="1">
      <alignment vertical="center" wrapText="1"/>
    </xf>
    <xf numFmtId="0" fontId="6" fillId="3" borderId="2" xfId="0" applyFont="1" applyFill="1" applyBorder="1" applyAlignment="1" applyProtection="1">
      <alignment horizontal="center" vertical="top" wrapText="1"/>
      <protection locked="0"/>
    </xf>
    <xf numFmtId="0" fontId="1" fillId="3" borderId="4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wrapText="1"/>
    </xf>
    <xf numFmtId="0" fontId="5" fillId="0" borderId="55" xfId="0" applyFont="1" applyFill="1" applyBorder="1" applyAlignment="1">
      <alignment horizontal="center"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DAEEF3"/>
      <color rgb="FFADF1F3"/>
      <color rgb="FFCCFFCC"/>
      <color rgb="FFCEFED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zoomScaleNormal="100" zoomScalePageLayoutView="115" workbookViewId="0">
      <selection activeCell="K1" sqref="K1"/>
    </sheetView>
  </sheetViews>
  <sheetFormatPr defaultColWidth="9.140625" defaultRowHeight="12.75" x14ac:dyDescent="0.2"/>
  <cols>
    <col min="1" max="1" width="16" customWidth="1"/>
    <col min="2" max="2" width="10.5703125" customWidth="1"/>
    <col min="3" max="3" width="1.140625" customWidth="1"/>
    <col min="4" max="5" width="1.28515625" customWidth="1"/>
    <col min="8" max="8" width="4" customWidth="1"/>
    <col min="9" max="9" width="13.5703125" customWidth="1"/>
    <col min="10" max="11" width="13" customWidth="1"/>
  </cols>
  <sheetData>
    <row r="1" spans="1:11" ht="18.75" x14ac:dyDescent="0.3">
      <c r="A1" s="189" t="s">
        <v>99</v>
      </c>
      <c r="B1" s="190"/>
      <c r="C1" s="190"/>
      <c r="D1" s="190"/>
      <c r="E1" s="190"/>
      <c r="F1" s="190"/>
      <c r="G1" s="190"/>
      <c r="H1" s="190"/>
      <c r="I1" s="190"/>
      <c r="J1" s="190"/>
      <c r="K1" s="187"/>
    </row>
    <row r="2" spans="1:11" ht="28.5" customHeight="1" x14ac:dyDescent="0.2">
      <c r="A2" s="191" t="s">
        <v>47</v>
      </c>
      <c r="B2" s="191"/>
      <c r="C2" s="191"/>
      <c r="D2" s="191"/>
      <c r="E2" s="191"/>
      <c r="F2" s="191"/>
      <c r="G2" s="191"/>
      <c r="H2" s="191"/>
      <c r="I2" s="191"/>
      <c r="J2" s="191"/>
    </row>
    <row r="3" spans="1:11" ht="13.5" thickBot="1" x14ac:dyDescent="0.25">
      <c r="A3" s="1"/>
      <c r="B3" s="2"/>
      <c r="C3" s="3"/>
      <c r="D3" s="1"/>
      <c r="E3" s="3"/>
      <c r="F3" s="1"/>
      <c r="G3" s="1"/>
      <c r="H3" s="1"/>
      <c r="I3" s="1"/>
      <c r="J3" s="4"/>
      <c r="K3" s="4"/>
    </row>
    <row r="4" spans="1:11" ht="18.75" customHeight="1" thickBot="1" x14ac:dyDescent="0.25">
      <c r="A4" s="133" t="s">
        <v>13</v>
      </c>
      <c r="B4" s="5"/>
      <c r="C4" s="6"/>
      <c r="D4" s="7"/>
      <c r="E4" s="7"/>
      <c r="F4" s="7"/>
      <c r="G4" s="7"/>
      <c r="H4" s="7"/>
      <c r="I4" s="7"/>
      <c r="J4" s="161"/>
      <c r="K4" s="8"/>
    </row>
    <row r="5" spans="1:11" ht="39.75" customHeight="1" thickBot="1" x14ac:dyDescent="0.25">
      <c r="A5" s="9"/>
      <c r="B5" s="10"/>
      <c r="C5" s="131" t="s">
        <v>14</v>
      </c>
      <c r="D5" s="132"/>
      <c r="E5" s="132"/>
      <c r="F5" s="132"/>
      <c r="G5" s="11"/>
      <c r="H5" s="11"/>
      <c r="I5" s="140" t="s">
        <v>40</v>
      </c>
      <c r="J5" s="140" t="s">
        <v>41</v>
      </c>
      <c r="K5" s="141" t="s">
        <v>63</v>
      </c>
    </row>
    <row r="6" spans="1:11" ht="20.100000000000001" customHeight="1" thickBot="1" x14ac:dyDescent="0.25">
      <c r="A6" s="9"/>
      <c r="B6" s="12"/>
      <c r="C6" s="13"/>
      <c r="D6" s="14"/>
      <c r="E6" s="15"/>
      <c r="F6" s="134" t="s">
        <v>15</v>
      </c>
      <c r="G6" s="132"/>
      <c r="H6" s="132"/>
      <c r="I6" s="142">
        <f>SUM(I7:I11)</f>
        <v>92826.84</v>
      </c>
      <c r="J6" s="162">
        <f>SUM(J7:J11)</f>
        <v>113175.18</v>
      </c>
      <c r="K6" s="142">
        <f>SUM(K7:K11)</f>
        <v>-20348.34</v>
      </c>
    </row>
    <row r="7" spans="1:11" ht="20.100000000000001" customHeight="1" x14ac:dyDescent="0.2">
      <c r="A7" s="9"/>
      <c r="B7" s="12"/>
      <c r="C7" s="13"/>
      <c r="D7" s="14"/>
      <c r="E7" s="14"/>
      <c r="F7" s="193" t="s">
        <v>1</v>
      </c>
      <c r="G7" s="194"/>
      <c r="H7" s="195"/>
      <c r="I7" s="143">
        <f>0</f>
        <v>0</v>
      </c>
      <c r="J7" s="163">
        <f>0</f>
        <v>0</v>
      </c>
      <c r="K7" s="144">
        <f>0</f>
        <v>0</v>
      </c>
    </row>
    <row r="8" spans="1:11" ht="20.100000000000001" customHeight="1" x14ac:dyDescent="0.2">
      <c r="A8" s="9"/>
      <c r="B8" s="12"/>
      <c r="C8" s="13"/>
      <c r="D8" s="14"/>
      <c r="E8" s="14"/>
      <c r="F8" s="196" t="s">
        <v>16</v>
      </c>
      <c r="G8" s="197"/>
      <c r="H8" s="198"/>
      <c r="I8" s="143">
        <f>Staff!B8</f>
        <v>70352.91</v>
      </c>
      <c r="J8" s="164">
        <f>Staff!C8</f>
        <v>92953.03</v>
      </c>
      <c r="K8" s="145">
        <f>Staff!D8</f>
        <v>-22600.12</v>
      </c>
    </row>
    <row r="9" spans="1:11" ht="20.100000000000001" customHeight="1" x14ac:dyDescent="0.2">
      <c r="A9" s="155" t="s">
        <v>17</v>
      </c>
      <c r="B9" s="12"/>
      <c r="C9" s="13"/>
      <c r="D9" s="14"/>
      <c r="E9" s="14"/>
      <c r="F9" s="196" t="s">
        <v>3</v>
      </c>
      <c r="G9" s="197"/>
      <c r="H9" s="198"/>
      <c r="I9" s="143">
        <f>Staff!B12</f>
        <v>22473.93</v>
      </c>
      <c r="J9" s="164">
        <f>Staff!C12</f>
        <v>20222.150000000001</v>
      </c>
      <c r="K9" s="145">
        <f>Staff!D12</f>
        <v>2251.7799999999988</v>
      </c>
    </row>
    <row r="10" spans="1:11" ht="20.100000000000001" customHeight="1" x14ac:dyDescent="0.2">
      <c r="A10" s="155" t="s">
        <v>18</v>
      </c>
      <c r="B10" s="12"/>
      <c r="C10" s="13"/>
      <c r="D10" s="14"/>
      <c r="E10" s="14"/>
      <c r="F10" s="196" t="s">
        <v>19</v>
      </c>
      <c r="G10" s="197"/>
      <c r="H10" s="198"/>
      <c r="I10" s="143">
        <f>0</f>
        <v>0</v>
      </c>
      <c r="J10" s="164">
        <f>0</f>
        <v>0</v>
      </c>
      <c r="K10" s="145">
        <f>0</f>
        <v>0</v>
      </c>
    </row>
    <row r="11" spans="1:11" ht="20.100000000000001" customHeight="1" thickBot="1" x14ac:dyDescent="0.25">
      <c r="A11" s="156" t="s">
        <v>20</v>
      </c>
      <c r="B11" s="135">
        <f>I28/100*20</f>
        <v>65079.367999999995</v>
      </c>
      <c r="C11" s="13"/>
      <c r="D11" s="14"/>
      <c r="E11" s="14"/>
      <c r="F11" s="199" t="s">
        <v>4</v>
      </c>
      <c r="G11" s="200"/>
      <c r="H11" s="201"/>
      <c r="I11" s="146">
        <f>0</f>
        <v>0</v>
      </c>
      <c r="J11" s="165">
        <f>0</f>
        <v>0</v>
      </c>
      <c r="K11" s="147">
        <f>0</f>
        <v>0</v>
      </c>
    </row>
    <row r="12" spans="1:11" ht="20.100000000000001" customHeight="1" thickBot="1" x14ac:dyDescent="0.25">
      <c r="A12" s="155"/>
      <c r="B12" s="12"/>
      <c r="C12" s="13"/>
      <c r="D12" s="14"/>
      <c r="E12" s="17"/>
      <c r="F12" s="134" t="s">
        <v>21</v>
      </c>
      <c r="G12" s="132"/>
      <c r="H12" s="132"/>
      <c r="I12" s="148">
        <f>SUM(I13:I14)</f>
        <v>78375</v>
      </c>
      <c r="J12" s="166">
        <f>SUM(J13:J14)</f>
        <v>49117.259999999995</v>
      </c>
      <c r="K12" s="142">
        <f>SUM(K13:K14)</f>
        <v>29257.74</v>
      </c>
    </row>
    <row r="13" spans="1:11" ht="20.100000000000001" customHeight="1" x14ac:dyDescent="0.2">
      <c r="A13" s="155"/>
      <c r="B13" s="12"/>
      <c r="C13" s="13"/>
      <c r="D13" s="14"/>
      <c r="E13" s="14"/>
      <c r="F13" s="202" t="s">
        <v>22</v>
      </c>
      <c r="G13" s="203"/>
      <c r="H13" s="204"/>
      <c r="I13" s="149">
        <f>Meetings!B6+Meetings!B14+Meetings!B24+Meetings!B29+Meetings!B45</f>
        <v>28240</v>
      </c>
      <c r="J13" s="167">
        <f>Meetings!C6+Meetings!C14+Meetings!C24+Meetings!C29+Meetings!C45</f>
        <v>17995.05</v>
      </c>
      <c r="K13" s="150">
        <f>Meetings!D6+Meetings!D14+Meetings!D24+Meetings!D29+Meetings!D45</f>
        <v>10244.950000000001</v>
      </c>
    </row>
    <row r="14" spans="1:11" ht="25.5" customHeight="1" thickBot="1" x14ac:dyDescent="0.25">
      <c r="A14" s="155" t="s">
        <v>23</v>
      </c>
      <c r="B14" s="12"/>
      <c r="C14" s="13"/>
      <c r="D14" s="14"/>
      <c r="E14" s="14"/>
      <c r="F14" s="205" t="s">
        <v>24</v>
      </c>
      <c r="G14" s="206"/>
      <c r="H14" s="207"/>
      <c r="I14" s="151">
        <f>Meetings!B7+Meetings!B8+Meetings!B15+Meetings!B16+Meetings!B25+Meetings!B30+Meetings!B31+Meetings!B46+Meetings!B47</f>
        <v>50135</v>
      </c>
      <c r="J14" s="151">
        <f>Meetings!C7+Meetings!C8+Meetings!C15+Meetings!C16+Meetings!C25+Meetings!C30+Meetings!C31+Meetings!C46+Meetings!C47</f>
        <v>31122.21</v>
      </c>
      <c r="K14" s="151">
        <f>Meetings!D7+Meetings!D8+Meetings!D15+Meetings!D16+Meetings!D25+Meetings!D30+Meetings!D31+Meetings!D46+Meetings!D47</f>
        <v>19012.79</v>
      </c>
    </row>
    <row r="15" spans="1:11" ht="20.100000000000001" customHeight="1" thickBot="1" x14ac:dyDescent="0.25">
      <c r="A15" s="155" t="s">
        <v>25</v>
      </c>
      <c r="B15" s="12"/>
      <c r="C15" s="13"/>
      <c r="D15" s="14"/>
      <c r="E15" s="17"/>
      <c r="F15" s="134" t="s">
        <v>26</v>
      </c>
      <c r="G15" s="137"/>
      <c r="H15" s="132"/>
      <c r="I15" s="142">
        <f>SUM(I16:I21)</f>
        <v>145500</v>
      </c>
      <c r="J15" s="162">
        <f>SUM(J16:J21)</f>
        <v>117738.77</v>
      </c>
      <c r="K15" s="142">
        <f>SUM(K16:K21)</f>
        <v>27761.23</v>
      </c>
    </row>
    <row r="16" spans="1:11" ht="25.5" customHeight="1" x14ac:dyDescent="0.2">
      <c r="A16" s="156" t="s">
        <v>27</v>
      </c>
      <c r="B16" s="135">
        <f>0</f>
        <v>0</v>
      </c>
      <c r="C16" s="13"/>
      <c r="D16" s="14"/>
      <c r="E16" s="17"/>
      <c r="F16" s="193" t="s">
        <v>28</v>
      </c>
      <c r="G16" s="194"/>
      <c r="H16" s="195"/>
      <c r="I16" s="160">
        <f>Information!B4+Information!B5+Information!B6</f>
        <v>26000</v>
      </c>
      <c r="J16" s="168">
        <f>Information!C4+Information!C5+Information!C6</f>
        <v>12838.77</v>
      </c>
      <c r="K16" s="174">
        <f>Information!D4+Information!D5+Information!D6</f>
        <v>13161.23</v>
      </c>
    </row>
    <row r="17" spans="1:11" ht="20.100000000000001" customHeight="1" x14ac:dyDescent="0.2">
      <c r="A17" s="155"/>
      <c r="B17" s="18"/>
      <c r="C17" s="13"/>
      <c r="D17" s="14"/>
      <c r="E17" s="17"/>
      <c r="F17" s="196" t="s">
        <v>29</v>
      </c>
      <c r="G17" s="197"/>
      <c r="H17" s="198"/>
      <c r="I17" s="153">
        <f>0</f>
        <v>0</v>
      </c>
      <c r="J17" s="169">
        <f>0</f>
        <v>0</v>
      </c>
      <c r="K17" s="145">
        <f>0</f>
        <v>0</v>
      </c>
    </row>
    <row r="18" spans="1:11" ht="20.100000000000001" customHeight="1" x14ac:dyDescent="0.2">
      <c r="A18" s="155"/>
      <c r="B18" s="12"/>
      <c r="C18" s="13"/>
      <c r="D18" s="14"/>
      <c r="E18" s="17"/>
      <c r="F18" s="196" t="s">
        <v>30</v>
      </c>
      <c r="G18" s="197"/>
      <c r="H18" s="198"/>
      <c r="I18" s="153">
        <f>0</f>
        <v>0</v>
      </c>
      <c r="J18" s="169">
        <f>0</f>
        <v>0</v>
      </c>
      <c r="K18" s="145">
        <f>0</f>
        <v>0</v>
      </c>
    </row>
    <row r="19" spans="1:11" ht="27.75" customHeight="1" x14ac:dyDescent="0.2">
      <c r="A19" s="155"/>
      <c r="B19" s="12"/>
      <c r="C19" s="13"/>
      <c r="D19" s="14"/>
      <c r="E19" s="17"/>
      <c r="F19" s="208" t="s">
        <v>31</v>
      </c>
      <c r="G19" s="209"/>
      <c r="H19" s="210"/>
      <c r="I19" s="153">
        <f>0</f>
        <v>0</v>
      </c>
      <c r="J19" s="169">
        <f>0</f>
        <v>0</v>
      </c>
      <c r="K19" s="145">
        <f>0</f>
        <v>0</v>
      </c>
    </row>
    <row r="20" spans="1:11" ht="20.100000000000001" customHeight="1" x14ac:dyDescent="0.2">
      <c r="A20" s="155"/>
      <c r="B20" s="18"/>
      <c r="C20" s="13"/>
      <c r="D20" s="14"/>
      <c r="E20" s="17"/>
      <c r="F20" s="196" t="s">
        <v>32</v>
      </c>
      <c r="G20" s="211"/>
      <c r="H20" s="212"/>
      <c r="I20" s="153">
        <f>0</f>
        <v>0</v>
      </c>
      <c r="J20" s="169">
        <f>0</f>
        <v>0</v>
      </c>
      <c r="K20" s="145">
        <f>0</f>
        <v>0</v>
      </c>
    </row>
    <row r="21" spans="1:11" ht="20.100000000000001" customHeight="1" thickBot="1" x14ac:dyDescent="0.25">
      <c r="A21" s="155"/>
      <c r="B21" s="12"/>
      <c r="C21" s="13"/>
      <c r="D21" s="14"/>
      <c r="E21" s="17"/>
      <c r="F21" s="199" t="s">
        <v>33</v>
      </c>
      <c r="G21" s="213"/>
      <c r="H21" s="214"/>
      <c r="I21" s="154">
        <f>Meetings!B37+Meetings!B38+Experts!B4+Experts!B5</f>
        <v>119500</v>
      </c>
      <c r="J21" s="170">
        <f>Meetings!C37+Meetings!C38+Experts!C4+Experts!C5</f>
        <v>104900</v>
      </c>
      <c r="K21" s="147">
        <f>Meetings!D37+Meetings!D38+Experts!D4+Experts!D5</f>
        <v>14600</v>
      </c>
    </row>
    <row r="22" spans="1:11" ht="20.100000000000001" customHeight="1" thickBot="1" x14ac:dyDescent="0.25">
      <c r="A22" s="155"/>
      <c r="B22" s="12"/>
      <c r="C22" s="13"/>
      <c r="D22" s="14"/>
      <c r="E22" s="17"/>
      <c r="F22" s="134" t="s">
        <v>34</v>
      </c>
      <c r="G22" s="137"/>
      <c r="H22" s="132"/>
      <c r="I22" s="142">
        <f>SUM(I23:I27)</f>
        <v>8695</v>
      </c>
      <c r="J22" s="166">
        <f>SUM(J23:J27)</f>
        <v>9035.7999999999993</v>
      </c>
      <c r="K22" s="142">
        <f>SUM(K23:K27)</f>
        <v>-340.79999999999995</v>
      </c>
    </row>
    <row r="23" spans="1:11" ht="38.25" customHeight="1" x14ac:dyDescent="0.2">
      <c r="A23" s="155"/>
      <c r="B23" s="12"/>
      <c r="C23" s="13"/>
      <c r="D23" s="14"/>
      <c r="E23" s="14"/>
      <c r="F23" s="193" t="s">
        <v>35</v>
      </c>
      <c r="G23" s="215"/>
      <c r="H23" s="216"/>
      <c r="I23" s="152">
        <f>0</f>
        <v>0</v>
      </c>
      <c r="J23" s="152">
        <f>0</f>
        <v>0</v>
      </c>
      <c r="K23" s="152">
        <f>0</f>
        <v>0</v>
      </c>
    </row>
    <row r="24" spans="1:11" ht="20.100000000000001" customHeight="1" x14ac:dyDescent="0.2">
      <c r="A24" s="155"/>
      <c r="B24" s="12"/>
      <c r="C24" s="13"/>
      <c r="D24" s="14"/>
      <c r="E24" s="14"/>
      <c r="F24" s="196" t="s">
        <v>10</v>
      </c>
      <c r="G24" s="211"/>
      <c r="H24" s="212"/>
      <c r="I24" s="152">
        <f>Meetings!B17+Meetings!B32+Meetings!B48</f>
        <v>5700</v>
      </c>
      <c r="J24" s="152">
        <f>Meetings!C17+Meetings!C32+Meetings!C48</f>
        <v>6040.8</v>
      </c>
      <c r="K24" s="152">
        <f>Meetings!D17+Meetings!D32+Meetings!D48</f>
        <v>-340.79999999999995</v>
      </c>
    </row>
    <row r="25" spans="1:11" ht="20.100000000000001" customHeight="1" x14ac:dyDescent="0.2">
      <c r="A25" s="155"/>
      <c r="B25" s="12"/>
      <c r="C25" s="13"/>
      <c r="D25" s="14"/>
      <c r="E25" s="14"/>
      <c r="F25" s="196" t="s">
        <v>9</v>
      </c>
      <c r="G25" s="211"/>
      <c r="H25" s="212"/>
      <c r="I25" s="152">
        <f>0</f>
        <v>0</v>
      </c>
      <c r="J25" s="168">
        <f>0</f>
        <v>0</v>
      </c>
      <c r="K25" s="174">
        <f>0</f>
        <v>0</v>
      </c>
    </row>
    <row r="26" spans="1:11" ht="20.100000000000001" customHeight="1" x14ac:dyDescent="0.2">
      <c r="A26" s="155" t="s">
        <v>36</v>
      </c>
      <c r="B26" s="19"/>
      <c r="C26" s="13"/>
      <c r="D26" s="14"/>
      <c r="E26" s="14"/>
      <c r="F26" s="196" t="s">
        <v>11</v>
      </c>
      <c r="G26" s="211"/>
      <c r="H26" s="212"/>
      <c r="I26" s="152">
        <f>0</f>
        <v>0</v>
      </c>
      <c r="J26" s="168">
        <f>0</f>
        <v>0</v>
      </c>
      <c r="K26" s="174">
        <f>0</f>
        <v>0</v>
      </c>
    </row>
    <row r="27" spans="1:11" ht="20.100000000000001" customHeight="1" thickBot="1" x14ac:dyDescent="0.25">
      <c r="A27" s="156" t="s">
        <v>37</v>
      </c>
      <c r="B27" s="135">
        <f>I28/100*80</f>
        <v>260317.47199999998</v>
      </c>
      <c r="C27" s="17"/>
      <c r="D27" s="14"/>
      <c r="E27" s="13"/>
      <c r="F27" s="199" t="s">
        <v>38</v>
      </c>
      <c r="G27" s="213"/>
      <c r="H27" s="214"/>
      <c r="I27" s="152">
        <f>Meetings!B39</f>
        <v>2995</v>
      </c>
      <c r="J27" s="152">
        <f>Meetings!C39</f>
        <v>2995</v>
      </c>
      <c r="K27" s="152">
        <f>Meetings!D39</f>
        <v>0</v>
      </c>
    </row>
    <row r="28" spans="1:11" ht="33.75" customHeight="1" thickBot="1" x14ac:dyDescent="0.25">
      <c r="A28" s="20"/>
      <c r="B28" s="159"/>
      <c r="C28" s="13"/>
      <c r="D28" s="16"/>
      <c r="E28" s="134" t="s">
        <v>67</v>
      </c>
      <c r="F28" s="132"/>
      <c r="G28" s="132"/>
      <c r="H28" s="11"/>
      <c r="I28" s="148">
        <f>SUM(I6,I12,I15,I22)</f>
        <v>325396.83999999997</v>
      </c>
      <c r="J28" s="166">
        <f>SUM(J6,J12,J15,J22)</f>
        <v>289067.01</v>
      </c>
      <c r="K28" s="142">
        <f>SUM(K6,K12,K15,K22)</f>
        <v>36329.83</v>
      </c>
    </row>
    <row r="29" spans="1:11" x14ac:dyDescent="0.2">
      <c r="A29" s="21"/>
      <c r="B29" s="22"/>
      <c r="C29" s="21"/>
      <c r="D29" s="23"/>
      <c r="E29" s="23"/>
      <c r="F29" s="23"/>
      <c r="G29" s="23"/>
      <c r="H29" s="23"/>
      <c r="I29" s="24"/>
      <c r="J29" s="171"/>
      <c r="K29" s="47"/>
    </row>
    <row r="30" spans="1:11" x14ac:dyDescent="0.2">
      <c r="A30" s="25"/>
      <c r="B30" s="26"/>
      <c r="C30" s="25"/>
      <c r="D30" s="27"/>
      <c r="E30" s="27"/>
      <c r="F30" s="27"/>
      <c r="G30" s="27"/>
      <c r="H30" s="27"/>
      <c r="I30" s="28"/>
      <c r="J30" s="172"/>
      <c r="K30" s="48"/>
    </row>
    <row r="31" spans="1:11" ht="30.75" customHeight="1" thickBot="1" x14ac:dyDescent="0.25">
      <c r="A31" s="157" t="s">
        <v>12</v>
      </c>
      <c r="B31" s="136">
        <f>B11+B16</f>
        <v>65079.367999999995</v>
      </c>
      <c r="C31" s="139" t="s">
        <v>66</v>
      </c>
      <c r="D31" s="138"/>
      <c r="E31" s="138"/>
      <c r="F31" s="138"/>
      <c r="G31" s="138"/>
      <c r="H31" s="29"/>
      <c r="I31" s="136">
        <f>I28</f>
        <v>325396.83999999997</v>
      </c>
      <c r="J31" s="173">
        <f>J28</f>
        <v>289067.01</v>
      </c>
      <c r="K31" s="175">
        <f>K28</f>
        <v>36329.83</v>
      </c>
    </row>
    <row r="32" spans="1:11" x14ac:dyDescent="0.2">
      <c r="A32" s="188"/>
      <c r="B32" s="192"/>
      <c r="C32" s="192"/>
      <c r="D32" s="192"/>
      <c r="E32" s="192"/>
      <c r="F32" s="192"/>
      <c r="G32" s="192"/>
      <c r="H32" s="158"/>
      <c r="I32" s="1"/>
      <c r="J32" s="4"/>
      <c r="K32" s="4"/>
    </row>
    <row r="33" spans="1:11" x14ac:dyDescent="0.2">
      <c r="A33" s="188"/>
      <c r="B33" s="188"/>
      <c r="C33" s="188"/>
      <c r="D33" s="188"/>
      <c r="E33" s="188"/>
      <c r="F33" s="188"/>
      <c r="G33" s="188"/>
      <c r="H33" s="30"/>
      <c r="I33" s="30"/>
      <c r="J33" s="4"/>
      <c r="K33" s="4"/>
    </row>
    <row r="34" spans="1:11" x14ac:dyDescent="0.2">
      <c r="A34" s="1"/>
      <c r="B34" s="31"/>
      <c r="C34" s="1"/>
      <c r="D34" s="1"/>
      <c r="E34" s="1"/>
      <c r="F34" s="1"/>
      <c r="G34" s="1"/>
      <c r="H34" s="1"/>
      <c r="I34" s="1"/>
      <c r="J34" s="4"/>
      <c r="K34" s="4"/>
    </row>
  </sheetData>
  <mergeCells count="22">
    <mergeCell ref="F27:H27"/>
    <mergeCell ref="F20:H20"/>
    <mergeCell ref="F21:H21"/>
    <mergeCell ref="F23:H23"/>
    <mergeCell ref="F24:H24"/>
    <mergeCell ref="F25:H25"/>
    <mergeCell ref="A33:G33"/>
    <mergeCell ref="A1:J1"/>
    <mergeCell ref="A2:J2"/>
    <mergeCell ref="A32:G32"/>
    <mergeCell ref="F7:H7"/>
    <mergeCell ref="F8:H8"/>
    <mergeCell ref="F9:H9"/>
    <mergeCell ref="F10:H10"/>
    <mergeCell ref="F11:H11"/>
    <mergeCell ref="F13:H13"/>
    <mergeCell ref="F14:H14"/>
    <mergeCell ref="F16:H16"/>
    <mergeCell ref="F17:H17"/>
    <mergeCell ref="F18:H18"/>
    <mergeCell ref="F19:H19"/>
    <mergeCell ref="F26:H26"/>
  </mergeCells>
  <phoneticPr fontId="13" type="noConversion"/>
  <pageMargins left="0.55118110236220474" right="0.27559055118110237" top="0.98425196850393704" bottom="0.98425196850393704" header="0.51181102362204722" footer="0.51181102362204722"/>
  <pageSetup paperSize="9" orientation="portrait" r:id="rId1"/>
  <headerFooter alignWithMargins="0">
    <oddHeader>&amp;L&amp;D&amp;R&amp;F</oddHeader>
    <oddFooter>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6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35.5703125" customWidth="1"/>
    <col min="2" max="2" width="12.5703125" customWidth="1"/>
    <col min="3" max="3" width="13" customWidth="1"/>
    <col min="4" max="4" width="13.425781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17" t="s">
        <v>49</v>
      </c>
      <c r="B1" s="218"/>
      <c r="C1" s="218"/>
      <c r="D1" s="219"/>
      <c r="E1" s="60"/>
      <c r="F1" s="61"/>
      <c r="G1" s="61"/>
      <c r="H1" s="61"/>
      <c r="I1" s="61"/>
      <c r="J1" s="61"/>
      <c r="K1" s="61"/>
      <c r="L1" s="61"/>
    </row>
    <row r="2" spans="1:12" ht="16.5" thickBot="1" x14ac:dyDescent="0.25">
      <c r="A2" s="36"/>
      <c r="B2" s="37"/>
      <c r="C2" s="37"/>
      <c r="D2" s="37"/>
      <c r="E2" s="37"/>
      <c r="F2" s="34"/>
      <c r="G2" s="34"/>
      <c r="H2" s="35"/>
      <c r="I2" s="35"/>
      <c r="J2" s="35"/>
      <c r="K2" s="35"/>
      <c r="L2" s="35"/>
    </row>
    <row r="3" spans="1:12" ht="20.25" customHeight="1" thickBot="1" x14ac:dyDescent="0.25">
      <c r="A3" s="62" t="s">
        <v>0</v>
      </c>
      <c r="B3" s="63" t="s">
        <v>42</v>
      </c>
      <c r="C3" s="64" t="s">
        <v>41</v>
      </c>
      <c r="D3" s="64" t="s">
        <v>63</v>
      </c>
      <c r="E3" s="50"/>
      <c r="F3" s="50"/>
      <c r="G3" s="53"/>
      <c r="H3" s="50"/>
      <c r="I3" s="39"/>
      <c r="J3" s="39"/>
      <c r="K3" s="39"/>
      <c r="L3" s="39"/>
    </row>
    <row r="4" spans="1:12" ht="20.25" customHeight="1" x14ac:dyDescent="0.2">
      <c r="A4" s="71" t="s">
        <v>2</v>
      </c>
      <c r="B4" s="72"/>
      <c r="C4" s="70"/>
      <c r="D4" s="70"/>
      <c r="E4" s="55"/>
      <c r="F4" s="55"/>
      <c r="G4" s="55"/>
      <c r="H4" s="54"/>
      <c r="I4" s="40"/>
      <c r="J4" s="40"/>
      <c r="K4" s="40"/>
      <c r="L4" s="40"/>
    </row>
    <row r="5" spans="1:12" ht="20.25" customHeight="1" x14ac:dyDescent="0.2">
      <c r="A5" s="87" t="s">
        <v>73</v>
      </c>
      <c r="B5" s="91">
        <v>16554.740000000002</v>
      </c>
      <c r="C5" s="92">
        <v>20550.59</v>
      </c>
      <c r="D5" s="90">
        <f t="shared" ref="D5:D7" si="0">B5-C5</f>
        <v>-3995.8499999999985</v>
      </c>
      <c r="E5" s="55"/>
      <c r="F5" s="55"/>
      <c r="G5" s="55"/>
      <c r="H5" s="54"/>
      <c r="I5" s="40"/>
      <c r="J5" s="40"/>
      <c r="K5" s="40"/>
      <c r="L5" s="40"/>
    </row>
    <row r="6" spans="1:12" ht="20.25" customHeight="1" x14ac:dyDescent="0.2">
      <c r="A6" s="87" t="s">
        <v>72</v>
      </c>
      <c r="B6" s="91">
        <v>37243.43</v>
      </c>
      <c r="C6" s="92">
        <v>42693.440000000002</v>
      </c>
      <c r="D6" s="90">
        <f t="shared" si="0"/>
        <v>-5450.010000000002</v>
      </c>
      <c r="E6" s="55"/>
      <c r="F6" s="55"/>
      <c r="G6" s="55"/>
      <c r="H6" s="54"/>
      <c r="I6" s="40"/>
      <c r="J6" s="40"/>
      <c r="K6" s="40"/>
      <c r="L6" s="40"/>
    </row>
    <row r="7" spans="1:12" ht="20.25" customHeight="1" x14ac:dyDescent="0.2">
      <c r="A7" s="87" t="s">
        <v>68</v>
      </c>
      <c r="B7" s="91">
        <v>16554.740000000002</v>
      </c>
      <c r="C7" s="92">
        <v>29709</v>
      </c>
      <c r="D7" s="90">
        <f t="shared" si="0"/>
        <v>-13154.259999999998</v>
      </c>
      <c r="E7" s="55"/>
      <c r="F7" s="55"/>
      <c r="G7" s="55"/>
      <c r="H7" s="54"/>
      <c r="I7" s="40"/>
      <c r="J7" s="40"/>
      <c r="K7" s="40"/>
      <c r="L7" s="40"/>
    </row>
    <row r="8" spans="1:12" ht="20.25" customHeight="1" x14ac:dyDescent="0.25">
      <c r="A8" s="68" t="s">
        <v>43</v>
      </c>
      <c r="B8" s="93">
        <f>SUM(B5:B7)</f>
        <v>70352.91</v>
      </c>
      <c r="C8" s="94">
        <f>SUM(C5:C7)</f>
        <v>92953.03</v>
      </c>
      <c r="D8" s="94">
        <f>SUM(D5:D7)</f>
        <v>-22600.12</v>
      </c>
      <c r="E8" s="56"/>
      <c r="F8" s="54"/>
      <c r="G8" s="51"/>
      <c r="H8" s="51"/>
      <c r="I8" s="40"/>
      <c r="J8" s="40"/>
      <c r="K8" s="40"/>
      <c r="L8" s="40"/>
    </row>
    <row r="9" spans="1:12" ht="20.25" customHeight="1" x14ac:dyDescent="0.25">
      <c r="A9" s="95"/>
      <c r="B9" s="85"/>
      <c r="C9" s="86"/>
      <c r="D9" s="86"/>
      <c r="E9" s="56"/>
      <c r="F9" s="54"/>
      <c r="G9" s="51"/>
      <c r="H9" s="51"/>
      <c r="I9" s="40"/>
      <c r="J9" s="40"/>
      <c r="K9" s="40"/>
      <c r="L9" s="40"/>
    </row>
    <row r="10" spans="1:12" ht="20.25" customHeight="1" x14ac:dyDescent="0.25">
      <c r="A10" s="68" t="s">
        <v>3</v>
      </c>
      <c r="B10" s="69"/>
      <c r="C10" s="70"/>
      <c r="D10" s="70"/>
      <c r="E10" s="54"/>
      <c r="F10" s="54"/>
      <c r="G10" s="46"/>
      <c r="H10" s="54"/>
      <c r="I10" s="40"/>
      <c r="J10" s="40"/>
      <c r="K10" s="40"/>
      <c r="L10" s="40"/>
    </row>
    <row r="11" spans="1:12" ht="20.25" customHeight="1" x14ac:dyDescent="0.2">
      <c r="A11" s="96" t="s">
        <v>71</v>
      </c>
      <c r="B11" s="97">
        <v>22473.93</v>
      </c>
      <c r="C11" s="89">
        <v>20222.150000000001</v>
      </c>
      <c r="D11" s="90">
        <f t="shared" ref="D11" si="1">B11-C11</f>
        <v>2251.7799999999988</v>
      </c>
      <c r="E11" s="54"/>
      <c r="F11" s="54"/>
      <c r="G11" s="46"/>
      <c r="H11" s="54"/>
      <c r="I11" s="40"/>
      <c r="J11" s="40"/>
      <c r="K11" s="40"/>
      <c r="L11" s="40"/>
    </row>
    <row r="12" spans="1:12" ht="20.25" customHeight="1" x14ac:dyDescent="0.25">
      <c r="A12" s="68" t="s">
        <v>44</v>
      </c>
      <c r="B12" s="83">
        <f>SUM(B11:B11)</f>
        <v>22473.93</v>
      </c>
      <c r="C12" s="83">
        <f>SUM(C11:C11)</f>
        <v>20222.150000000001</v>
      </c>
      <c r="D12" s="84">
        <f>SUM(D11:D11)</f>
        <v>2251.7799999999988</v>
      </c>
      <c r="E12" s="56"/>
      <c r="F12" s="54"/>
      <c r="G12" s="51"/>
      <c r="H12" s="51"/>
      <c r="I12" s="40"/>
      <c r="J12" s="40"/>
      <c r="K12" s="40"/>
      <c r="L12" s="40"/>
    </row>
    <row r="13" spans="1:12" ht="20.25" customHeight="1" thickBot="1" x14ac:dyDescent="0.3">
      <c r="A13" s="82"/>
      <c r="B13" s="85"/>
      <c r="C13" s="86"/>
      <c r="D13" s="86"/>
      <c r="E13" s="56"/>
      <c r="F13" s="54"/>
      <c r="G13" s="51"/>
      <c r="H13" s="51"/>
      <c r="I13" s="38"/>
      <c r="J13" s="38"/>
      <c r="K13" s="38"/>
      <c r="L13" s="38"/>
    </row>
    <row r="14" spans="1:12" ht="20.25" customHeight="1" thickBot="1" x14ac:dyDescent="0.3">
      <c r="A14" s="98" t="s">
        <v>5</v>
      </c>
      <c r="B14" s="99">
        <f>B8+B12</f>
        <v>92826.84</v>
      </c>
      <c r="C14" s="99">
        <f t="shared" ref="C14:D14" si="2">C8+C12</f>
        <v>113175.18</v>
      </c>
      <c r="D14" s="99">
        <f t="shared" si="2"/>
        <v>-20348.34</v>
      </c>
      <c r="E14" s="57"/>
      <c r="F14" s="58"/>
      <c r="G14" s="52"/>
      <c r="H14" s="52"/>
      <c r="I14" s="43"/>
      <c r="J14" s="43"/>
      <c r="K14" s="43"/>
      <c r="L14" s="43"/>
    </row>
    <row r="15" spans="1:12" ht="20.25" customHeight="1" thickBot="1" x14ac:dyDescent="0.25"/>
    <row r="16" spans="1:12" ht="19.5" customHeight="1" thickBot="1" x14ac:dyDescent="0.3">
      <c r="A16" s="81" t="s">
        <v>65</v>
      </c>
      <c r="B16" s="79"/>
      <c r="C16" s="79"/>
      <c r="D16" s="80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&amp;L&amp;D&amp;R&amp;F</oddHeader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7"/>
  <sheetViews>
    <sheetView tabSelected="1" topLeftCell="A43" zoomScaleNormal="100" workbookViewId="0">
      <selection activeCell="K1" sqref="K1"/>
    </sheetView>
  </sheetViews>
  <sheetFormatPr defaultColWidth="9.140625" defaultRowHeight="12.75" x14ac:dyDescent="0.2"/>
  <cols>
    <col min="1" max="1" width="28.42578125" customWidth="1"/>
    <col min="2" max="2" width="20.28515625" customWidth="1"/>
    <col min="3" max="4" width="18.285156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17" t="s">
        <v>64</v>
      </c>
      <c r="B1" s="218"/>
      <c r="C1" s="218"/>
      <c r="D1" s="220"/>
      <c r="E1" s="60"/>
      <c r="F1" s="61"/>
      <c r="G1" s="61"/>
      <c r="H1" s="61"/>
      <c r="I1" s="61"/>
      <c r="J1" s="61"/>
      <c r="K1" s="61"/>
      <c r="L1" s="61"/>
    </row>
    <row r="2" spans="1:12" ht="18.75" thickBot="1" x14ac:dyDescent="0.3">
      <c r="A2" s="75"/>
      <c r="B2" s="74"/>
      <c r="C2" s="74"/>
      <c r="D2" s="60"/>
      <c r="E2" s="60"/>
      <c r="F2" s="61"/>
      <c r="G2" s="61"/>
      <c r="H2" s="61"/>
      <c r="I2" s="61"/>
      <c r="J2" s="61"/>
      <c r="K2" s="61"/>
      <c r="L2" s="61"/>
    </row>
    <row r="3" spans="1:12" ht="18.75" thickBot="1" x14ac:dyDescent="0.3">
      <c r="A3" s="217" t="s">
        <v>74</v>
      </c>
      <c r="B3" s="218"/>
      <c r="C3" s="218"/>
      <c r="D3" s="219"/>
      <c r="E3" s="60"/>
      <c r="F3" s="61"/>
      <c r="G3" s="61"/>
      <c r="H3" s="61"/>
      <c r="I3" s="61"/>
      <c r="J3" s="61"/>
      <c r="K3" s="61"/>
      <c r="L3" s="61"/>
    </row>
    <row r="4" spans="1:12" ht="5.25" customHeight="1" thickBot="1" x14ac:dyDescent="0.25">
      <c r="A4" s="36"/>
      <c r="B4" s="37"/>
      <c r="C4" s="37"/>
      <c r="D4" s="37"/>
      <c r="E4" s="37"/>
      <c r="F4" s="34"/>
      <c r="G4" s="34"/>
      <c r="H4" s="35"/>
      <c r="I4" s="35"/>
      <c r="J4" s="35"/>
      <c r="K4" s="35"/>
      <c r="L4" s="35"/>
    </row>
    <row r="5" spans="1:12" ht="21.75" customHeight="1" thickBot="1" x14ac:dyDescent="0.25">
      <c r="A5" s="100" t="s">
        <v>75</v>
      </c>
      <c r="B5" s="101" t="s">
        <v>42</v>
      </c>
      <c r="C5" s="102" t="s">
        <v>41</v>
      </c>
      <c r="D5" s="102" t="s">
        <v>63</v>
      </c>
      <c r="E5" s="37"/>
      <c r="F5" s="34"/>
      <c r="G5" s="34"/>
      <c r="H5" s="35"/>
      <c r="I5" s="35"/>
      <c r="J5" s="35"/>
      <c r="K5" s="35"/>
      <c r="L5" s="35"/>
    </row>
    <row r="6" spans="1:12" ht="21.75" customHeight="1" x14ac:dyDescent="0.2">
      <c r="A6" s="103" t="s">
        <v>22</v>
      </c>
      <c r="B6" s="104">
        <v>5500</v>
      </c>
      <c r="C6" s="105">
        <v>0</v>
      </c>
      <c r="D6" s="104">
        <f>B6-C6</f>
        <v>5500</v>
      </c>
      <c r="E6" s="37"/>
      <c r="F6" s="34"/>
      <c r="G6" s="34"/>
      <c r="H6" s="35"/>
      <c r="I6" s="35"/>
      <c r="J6" s="35"/>
      <c r="K6" s="35"/>
      <c r="L6" s="35"/>
    </row>
    <row r="7" spans="1:12" ht="21.75" customHeight="1" x14ac:dyDescent="0.2">
      <c r="A7" s="106" t="s">
        <v>51</v>
      </c>
      <c r="B7" s="88">
        <v>6750</v>
      </c>
      <c r="C7" s="107">
        <v>0</v>
      </c>
      <c r="D7" s="186">
        <f>B7-C7</f>
        <v>6750</v>
      </c>
      <c r="E7" s="37"/>
      <c r="F7" s="34"/>
      <c r="G7" s="34"/>
      <c r="H7" s="35"/>
      <c r="I7" s="35"/>
      <c r="J7" s="35"/>
      <c r="K7" s="35"/>
      <c r="L7" s="35"/>
    </row>
    <row r="8" spans="1:12" ht="21.75" customHeight="1" thickBot="1" x14ac:dyDescent="0.25">
      <c r="A8" s="110" t="s">
        <v>52</v>
      </c>
      <c r="B8" s="111">
        <v>2000</v>
      </c>
      <c r="C8" s="112">
        <v>0</v>
      </c>
      <c r="D8" s="113">
        <f>B8-C8</f>
        <v>2000</v>
      </c>
      <c r="E8" s="37"/>
      <c r="F8" s="34"/>
      <c r="G8" s="34"/>
      <c r="H8" s="35"/>
      <c r="I8" s="35"/>
      <c r="J8" s="35"/>
      <c r="K8" s="35"/>
      <c r="L8" s="35"/>
    </row>
    <row r="9" spans="1:12" ht="21.75" customHeight="1" thickBot="1" x14ac:dyDescent="0.25">
      <c r="A9" s="100" t="s">
        <v>53</v>
      </c>
      <c r="B9" s="108">
        <f>SUM(B6:B8)</f>
        <v>14250</v>
      </c>
      <c r="C9" s="108">
        <f t="shared" ref="C9:D9" si="0">SUM(C6:C8)</f>
        <v>0</v>
      </c>
      <c r="D9" s="108">
        <f t="shared" si="0"/>
        <v>14250</v>
      </c>
      <c r="E9" s="37"/>
      <c r="F9" s="34"/>
      <c r="G9" s="34"/>
      <c r="H9" s="35"/>
      <c r="I9" s="35"/>
      <c r="J9" s="35"/>
      <c r="K9" s="35"/>
      <c r="L9" s="35"/>
    </row>
    <row r="10" spans="1:12" ht="6.75" customHeight="1" thickBot="1" x14ac:dyDescent="0.25">
      <c r="A10" s="36"/>
      <c r="B10" s="67"/>
      <c r="C10" s="67"/>
      <c r="D10" s="67"/>
      <c r="E10" s="37"/>
      <c r="F10" s="34"/>
      <c r="G10" s="34"/>
      <c r="H10" s="35"/>
      <c r="I10" s="35"/>
      <c r="J10" s="35"/>
      <c r="K10" s="35"/>
      <c r="L10" s="35"/>
    </row>
    <row r="11" spans="1:12" ht="18.75" thickBot="1" x14ac:dyDescent="0.3">
      <c r="A11" s="217" t="s">
        <v>57</v>
      </c>
      <c r="B11" s="218"/>
      <c r="C11" s="218"/>
      <c r="D11" s="219"/>
      <c r="E11" s="60"/>
      <c r="F11" s="61"/>
      <c r="G11" s="61"/>
      <c r="H11" s="61"/>
      <c r="I11" s="61"/>
      <c r="J11" s="61"/>
      <c r="K11" s="61"/>
      <c r="L11" s="61"/>
    </row>
    <row r="12" spans="1:12" ht="6.75" customHeight="1" thickBot="1" x14ac:dyDescent="0.25">
      <c r="A12" s="36"/>
      <c r="B12" s="37"/>
      <c r="C12" s="37"/>
      <c r="D12" s="37"/>
      <c r="E12" s="37"/>
      <c r="F12" s="34"/>
      <c r="G12" s="34"/>
      <c r="H12" s="35"/>
      <c r="I12" s="35"/>
      <c r="J12" s="35"/>
      <c r="K12" s="35"/>
      <c r="L12" s="35"/>
    </row>
    <row r="13" spans="1:12" ht="21.75" customHeight="1" thickBot="1" x14ac:dyDescent="0.25">
      <c r="A13" s="100" t="s">
        <v>76</v>
      </c>
      <c r="B13" s="101" t="s">
        <v>42</v>
      </c>
      <c r="C13" s="102" t="s">
        <v>41</v>
      </c>
      <c r="D13" s="102" t="s">
        <v>63</v>
      </c>
      <c r="E13" s="37"/>
      <c r="F13" s="34"/>
      <c r="G13" s="34"/>
      <c r="H13" s="35"/>
      <c r="I13" s="35"/>
      <c r="J13" s="35"/>
      <c r="K13" s="35"/>
      <c r="L13" s="35"/>
    </row>
    <row r="14" spans="1:12" ht="21.75" customHeight="1" x14ac:dyDescent="0.2">
      <c r="A14" s="103" t="s">
        <v>22</v>
      </c>
      <c r="B14" s="104">
        <v>5500</v>
      </c>
      <c r="C14" s="105">
        <v>2996.3</v>
      </c>
      <c r="D14" s="104">
        <f t="shared" ref="D14:D16" si="1">B14-C14</f>
        <v>2503.6999999999998</v>
      </c>
      <c r="E14" s="37"/>
      <c r="F14" s="34"/>
      <c r="G14" s="34"/>
      <c r="H14" s="35"/>
      <c r="I14" s="35"/>
      <c r="J14" s="35"/>
      <c r="K14" s="35"/>
      <c r="L14" s="35"/>
    </row>
    <row r="15" spans="1:12" ht="21.75" customHeight="1" x14ac:dyDescent="0.2">
      <c r="A15" s="106" t="s">
        <v>51</v>
      </c>
      <c r="B15" s="91">
        <v>6750</v>
      </c>
      <c r="C15" s="117">
        <f>1894.03+785</f>
        <v>2679.0299999999997</v>
      </c>
      <c r="D15" s="88">
        <f t="shared" si="1"/>
        <v>4070.9700000000003</v>
      </c>
      <c r="E15" s="37"/>
      <c r="F15" s="34"/>
      <c r="G15" s="34"/>
      <c r="H15" s="35"/>
      <c r="I15" s="35"/>
      <c r="J15" s="35"/>
      <c r="K15" s="35"/>
      <c r="L15" s="35"/>
    </row>
    <row r="16" spans="1:12" ht="21.75" customHeight="1" x14ac:dyDescent="0.2">
      <c r="A16" s="118" t="s">
        <v>52</v>
      </c>
      <c r="B16" s="91">
        <v>3600</v>
      </c>
      <c r="C16" s="117">
        <v>65.72</v>
      </c>
      <c r="D16" s="88">
        <f t="shared" si="1"/>
        <v>3534.28</v>
      </c>
      <c r="E16" s="37"/>
      <c r="F16" s="34"/>
      <c r="G16" s="34"/>
      <c r="H16" s="35"/>
      <c r="I16" s="35"/>
      <c r="J16" s="35"/>
      <c r="K16" s="35"/>
      <c r="L16" s="35"/>
    </row>
    <row r="17" spans="1:12" ht="21.75" customHeight="1" thickBot="1" x14ac:dyDescent="0.25">
      <c r="A17" s="110" t="s">
        <v>54</v>
      </c>
      <c r="B17" s="111">
        <v>1500</v>
      </c>
      <c r="C17" s="112">
        <v>1421.75</v>
      </c>
      <c r="D17" s="112">
        <f>B17-C17</f>
        <v>78.25</v>
      </c>
      <c r="E17" s="37"/>
      <c r="F17" s="34"/>
      <c r="G17" s="34"/>
      <c r="H17" s="35"/>
      <c r="I17" s="35"/>
      <c r="J17" s="35"/>
      <c r="K17" s="35"/>
      <c r="L17" s="35"/>
    </row>
    <row r="18" spans="1:12" ht="21.75" customHeight="1" thickBot="1" x14ac:dyDescent="0.25">
      <c r="A18" s="100" t="s">
        <v>53</v>
      </c>
      <c r="B18" s="108">
        <f>SUM(B14:B17)</f>
        <v>17350</v>
      </c>
      <c r="C18" s="109">
        <f>SUM(C14:C17)</f>
        <v>7162.8</v>
      </c>
      <c r="D18" s="109">
        <f>SUM(D14:D16)</f>
        <v>10108.950000000001</v>
      </c>
      <c r="E18" s="37"/>
      <c r="F18" s="34"/>
      <c r="G18" s="34"/>
      <c r="H18" s="35"/>
      <c r="I18" s="35"/>
      <c r="J18" s="35"/>
      <c r="K18" s="35"/>
      <c r="L18" s="35"/>
    </row>
    <row r="19" spans="1:12" ht="7.5" customHeight="1" x14ac:dyDescent="0.2">
      <c r="A19" s="73"/>
      <c r="B19" s="73"/>
      <c r="C19" s="73"/>
      <c r="D19" s="73"/>
    </row>
    <row r="20" spans="1:12" ht="10.5" customHeight="1" thickBot="1" x14ac:dyDescent="0.25">
      <c r="A20" s="36"/>
      <c r="B20" s="119"/>
      <c r="C20" s="119"/>
      <c r="D20" s="119"/>
      <c r="E20" s="37"/>
      <c r="F20" s="34"/>
      <c r="G20" s="34"/>
      <c r="H20" s="35"/>
      <c r="I20" s="35"/>
      <c r="J20" s="35"/>
      <c r="K20" s="35"/>
      <c r="L20" s="35"/>
    </row>
    <row r="21" spans="1:12" ht="18.75" thickBot="1" x14ac:dyDescent="0.3">
      <c r="A21" s="217" t="s">
        <v>77</v>
      </c>
      <c r="B21" s="218"/>
      <c r="C21" s="218"/>
      <c r="D21" s="219"/>
      <c r="E21" s="60"/>
      <c r="F21" s="61"/>
      <c r="G21" s="61"/>
      <c r="H21" s="61"/>
      <c r="I21" s="61"/>
      <c r="J21" s="61"/>
      <c r="K21" s="61"/>
      <c r="L21" s="61"/>
    </row>
    <row r="22" spans="1:12" ht="6.75" customHeight="1" thickBot="1" x14ac:dyDescent="0.25">
      <c r="A22" s="36"/>
      <c r="B22" s="37"/>
      <c r="C22" s="37"/>
      <c r="D22" s="37"/>
      <c r="E22" s="37"/>
      <c r="F22" s="34"/>
      <c r="G22" s="34"/>
      <c r="H22" s="35"/>
      <c r="I22" s="35"/>
      <c r="J22" s="35"/>
      <c r="K22" s="35"/>
      <c r="L22" s="35"/>
    </row>
    <row r="23" spans="1:12" ht="21.75" customHeight="1" thickBot="1" x14ac:dyDescent="0.25">
      <c r="A23" s="100" t="s">
        <v>78</v>
      </c>
      <c r="B23" s="101" t="s">
        <v>42</v>
      </c>
      <c r="C23" s="102" t="s">
        <v>41</v>
      </c>
      <c r="D23" s="102" t="s">
        <v>63</v>
      </c>
      <c r="E23" s="37"/>
      <c r="F23" s="34"/>
      <c r="G23" s="34"/>
      <c r="H23" s="35"/>
      <c r="I23" s="35"/>
      <c r="J23" s="35"/>
      <c r="K23" s="35"/>
      <c r="L23" s="35"/>
    </row>
    <row r="24" spans="1:12" ht="21.75" customHeight="1" x14ac:dyDescent="0.2">
      <c r="A24" s="103" t="s">
        <v>22</v>
      </c>
      <c r="B24" s="104">
        <v>2700</v>
      </c>
      <c r="C24" s="105">
        <v>2700</v>
      </c>
      <c r="D24" s="104">
        <f>B24-C24</f>
        <v>0</v>
      </c>
      <c r="E24" s="37"/>
      <c r="F24" s="34"/>
      <c r="G24" s="34"/>
      <c r="H24" s="35"/>
      <c r="I24" s="35"/>
      <c r="J24" s="35"/>
      <c r="K24" s="35"/>
      <c r="L24" s="35"/>
    </row>
    <row r="25" spans="1:12" ht="21.75" customHeight="1" thickBot="1" x14ac:dyDescent="0.25">
      <c r="A25" s="106" t="s">
        <v>51</v>
      </c>
      <c r="B25" s="91">
        <v>2025</v>
      </c>
      <c r="C25" s="117">
        <v>2025</v>
      </c>
      <c r="D25" s="88">
        <f t="shared" ref="D25" si="2">B25-C25</f>
        <v>0</v>
      </c>
      <c r="E25" s="37"/>
      <c r="F25" s="34"/>
      <c r="G25" s="34"/>
      <c r="H25" s="35"/>
      <c r="I25" s="35"/>
      <c r="J25" s="35"/>
      <c r="K25" s="35"/>
      <c r="L25" s="35"/>
    </row>
    <row r="26" spans="1:12" ht="21.75" customHeight="1" thickBot="1" x14ac:dyDescent="0.25">
      <c r="A26" s="100" t="s">
        <v>53</v>
      </c>
      <c r="B26" s="108">
        <f>SUM(B24:B25)</f>
        <v>4725</v>
      </c>
      <c r="C26" s="109">
        <f>SUM(C24:C25)</f>
        <v>4725</v>
      </c>
      <c r="D26" s="109">
        <f>SUM(D24:D25)</f>
        <v>0</v>
      </c>
      <c r="E26" s="37"/>
      <c r="F26" s="34"/>
      <c r="G26" s="34"/>
      <c r="H26" s="35"/>
      <c r="I26" s="35"/>
      <c r="J26" s="35"/>
      <c r="K26" s="35"/>
      <c r="L26" s="35"/>
    </row>
    <row r="27" spans="1:12" ht="5.25" customHeight="1" thickBot="1" x14ac:dyDescent="0.25">
      <c r="A27" s="73"/>
      <c r="B27" s="73"/>
      <c r="C27" s="73"/>
      <c r="D27" s="73"/>
    </row>
    <row r="28" spans="1:12" ht="21.75" customHeight="1" thickBot="1" x14ac:dyDescent="0.25">
      <c r="A28" s="100" t="s">
        <v>79</v>
      </c>
      <c r="B28" s="101" t="s">
        <v>42</v>
      </c>
      <c r="C28" s="102" t="s">
        <v>41</v>
      </c>
      <c r="D28" s="102" t="s">
        <v>63</v>
      </c>
      <c r="E28" s="37"/>
      <c r="F28" s="34"/>
      <c r="G28" s="34"/>
      <c r="H28" s="35"/>
      <c r="I28" s="35"/>
      <c r="J28" s="35"/>
      <c r="K28" s="35"/>
      <c r="L28" s="35"/>
    </row>
    <row r="29" spans="1:12" ht="21.75" customHeight="1" x14ac:dyDescent="0.2">
      <c r="A29" s="103" t="s">
        <v>22</v>
      </c>
      <c r="B29" s="104">
        <v>6840</v>
      </c>
      <c r="C29" s="105">
        <v>6840</v>
      </c>
      <c r="D29" s="104">
        <f>B29-C29</f>
        <v>0</v>
      </c>
      <c r="E29" s="37"/>
      <c r="F29" s="34"/>
      <c r="G29" s="34"/>
      <c r="H29" s="35"/>
      <c r="I29" s="35"/>
      <c r="J29" s="35"/>
      <c r="K29" s="35"/>
      <c r="L29" s="35"/>
    </row>
    <row r="30" spans="1:12" ht="21.75" customHeight="1" x14ac:dyDescent="0.2">
      <c r="A30" s="106" t="s">
        <v>51</v>
      </c>
      <c r="B30" s="91">
        <v>8550</v>
      </c>
      <c r="C30" s="117">
        <v>8550</v>
      </c>
      <c r="D30" s="88">
        <f t="shared" ref="D30:D31" si="3">B30-C30</f>
        <v>0</v>
      </c>
      <c r="E30" s="37"/>
      <c r="F30" s="34"/>
      <c r="G30" s="34"/>
      <c r="H30" s="35"/>
      <c r="I30" s="35"/>
      <c r="J30" s="35"/>
      <c r="K30" s="35"/>
      <c r="L30" s="35"/>
    </row>
    <row r="31" spans="1:12" ht="21.75" customHeight="1" x14ac:dyDescent="0.2">
      <c r="A31" s="118" t="s">
        <v>52</v>
      </c>
      <c r="B31" s="91">
        <v>5310</v>
      </c>
      <c r="C31" s="117">
        <v>5310</v>
      </c>
      <c r="D31" s="88">
        <f t="shared" si="3"/>
        <v>0</v>
      </c>
      <c r="E31" s="37"/>
      <c r="F31" s="34"/>
      <c r="G31" s="34"/>
      <c r="H31" s="35"/>
      <c r="I31" s="35"/>
      <c r="J31" s="35"/>
      <c r="K31" s="35"/>
      <c r="L31" s="35"/>
    </row>
    <row r="32" spans="1:12" ht="21.75" customHeight="1" thickBot="1" x14ac:dyDescent="0.25">
      <c r="A32" s="110" t="s">
        <v>54</v>
      </c>
      <c r="B32" s="111">
        <v>3000</v>
      </c>
      <c r="C32" s="112">
        <v>3000</v>
      </c>
      <c r="D32" s="112">
        <f>B32-C32</f>
        <v>0</v>
      </c>
      <c r="E32" s="37"/>
      <c r="F32" s="34"/>
      <c r="G32" s="34"/>
      <c r="H32" s="35"/>
      <c r="I32" s="35"/>
      <c r="J32" s="35"/>
      <c r="K32" s="35"/>
      <c r="L32" s="35"/>
    </row>
    <row r="33" spans="1:12" ht="21.75" customHeight="1" thickBot="1" x14ac:dyDescent="0.25">
      <c r="A33" s="100" t="s">
        <v>53</v>
      </c>
      <c r="B33" s="108">
        <f>SUM(B29:B32)</f>
        <v>23700</v>
      </c>
      <c r="C33" s="108">
        <f t="shared" ref="C33:D33" si="4">SUM(C29:C32)</f>
        <v>23700</v>
      </c>
      <c r="D33" s="108">
        <f t="shared" si="4"/>
        <v>0</v>
      </c>
      <c r="E33" s="37"/>
      <c r="F33" s="34"/>
      <c r="G33" s="34"/>
      <c r="H33" s="35"/>
      <c r="I33" s="35"/>
      <c r="J33" s="35"/>
      <c r="K33" s="35"/>
      <c r="L33" s="35"/>
    </row>
    <row r="34" spans="1:12" ht="7.5" customHeight="1" thickBot="1" x14ac:dyDescent="0.25">
      <c r="A34" s="36"/>
      <c r="B34" s="119"/>
      <c r="C34" s="119"/>
      <c r="D34" s="119"/>
      <c r="E34" s="37"/>
      <c r="F34" s="34"/>
      <c r="G34" s="34"/>
      <c r="H34" s="35"/>
      <c r="I34" s="35"/>
      <c r="J34" s="35"/>
      <c r="K34" s="35"/>
      <c r="L34" s="35"/>
    </row>
    <row r="35" spans="1:12" ht="21.75" customHeight="1" thickBot="1" x14ac:dyDescent="0.25">
      <c r="A35" s="100"/>
      <c r="B35" s="101" t="s">
        <v>42</v>
      </c>
      <c r="C35" s="102" t="s">
        <v>41</v>
      </c>
      <c r="D35" s="102" t="s">
        <v>63</v>
      </c>
      <c r="E35" s="37"/>
      <c r="F35" s="34"/>
      <c r="G35" s="34"/>
      <c r="H35" s="35"/>
      <c r="I35" s="35"/>
      <c r="J35" s="35"/>
      <c r="K35" s="35"/>
      <c r="L35" s="35"/>
    </row>
    <row r="36" spans="1:12" ht="33" customHeight="1" x14ac:dyDescent="0.2">
      <c r="A36" s="103" t="s">
        <v>95</v>
      </c>
      <c r="B36" s="104">
        <v>2700</v>
      </c>
      <c r="C36" s="105">
        <v>2700</v>
      </c>
      <c r="D36" s="104">
        <f>B36-C36</f>
        <v>0</v>
      </c>
      <c r="E36" s="37"/>
      <c r="F36" s="34"/>
      <c r="G36" s="34"/>
      <c r="H36" s="35"/>
      <c r="I36" s="35"/>
      <c r="J36" s="35"/>
      <c r="K36" s="35"/>
      <c r="L36" s="35"/>
    </row>
    <row r="37" spans="1:12" ht="21.75" customHeight="1" x14ac:dyDescent="0.2">
      <c r="A37" s="106" t="s">
        <v>96</v>
      </c>
      <c r="B37" s="91">
        <v>82500</v>
      </c>
      <c r="C37" s="117">
        <v>82500</v>
      </c>
      <c r="D37" s="88">
        <f t="shared" ref="D37:D39" si="5">B37-C37</f>
        <v>0</v>
      </c>
      <c r="E37" s="37"/>
      <c r="F37" s="34"/>
      <c r="G37" s="34"/>
      <c r="H37" s="35"/>
      <c r="I37" s="35"/>
      <c r="J37" s="35"/>
      <c r="K37" s="35"/>
      <c r="L37" s="35"/>
    </row>
    <row r="38" spans="1:12" ht="36.75" customHeight="1" x14ac:dyDescent="0.2">
      <c r="A38" s="106" t="s">
        <v>97</v>
      </c>
      <c r="B38" s="88">
        <v>15000</v>
      </c>
      <c r="C38" s="107">
        <v>15000</v>
      </c>
      <c r="D38" s="88">
        <f t="shared" si="5"/>
        <v>0</v>
      </c>
      <c r="E38" s="37"/>
      <c r="F38" s="34"/>
      <c r="G38" s="34"/>
      <c r="H38" s="35"/>
      <c r="I38" s="35"/>
      <c r="J38" s="35"/>
      <c r="K38" s="35"/>
      <c r="L38" s="35"/>
    </row>
    <row r="39" spans="1:12" ht="27.75" customHeight="1" thickBot="1" x14ac:dyDescent="0.25">
      <c r="A39" s="110" t="s">
        <v>98</v>
      </c>
      <c r="B39" s="111">
        <v>2995</v>
      </c>
      <c r="C39" s="112">
        <v>2995</v>
      </c>
      <c r="D39" s="91">
        <f t="shared" si="5"/>
        <v>0</v>
      </c>
      <c r="E39" s="37"/>
      <c r="F39" s="34"/>
      <c r="G39" s="34"/>
      <c r="H39" s="35"/>
      <c r="I39" s="35"/>
      <c r="J39" s="35"/>
      <c r="K39" s="35"/>
      <c r="L39" s="35"/>
    </row>
    <row r="40" spans="1:12" ht="21.75" customHeight="1" thickBot="1" x14ac:dyDescent="0.25">
      <c r="A40" s="100" t="s">
        <v>53</v>
      </c>
      <c r="B40" s="108">
        <f>SUM(B36:B37)</f>
        <v>85200</v>
      </c>
      <c r="C40" s="109">
        <f>SUM(C36:C37)</f>
        <v>85200</v>
      </c>
      <c r="D40" s="109">
        <f>SUM(D36:D37)</f>
        <v>0</v>
      </c>
      <c r="E40" s="37"/>
      <c r="F40" s="34"/>
      <c r="G40" s="34"/>
      <c r="H40" s="35"/>
      <c r="I40" s="35"/>
      <c r="J40" s="35"/>
      <c r="K40" s="35"/>
      <c r="L40" s="35"/>
    </row>
    <row r="41" spans="1:12" ht="7.5" customHeight="1" thickBot="1" x14ac:dyDescent="0.25">
      <c r="A41" s="36"/>
      <c r="B41" s="119"/>
      <c r="C41" s="119"/>
      <c r="D41" s="119"/>
      <c r="E41" s="37"/>
      <c r="F41" s="34"/>
      <c r="G41" s="34"/>
      <c r="H41" s="35"/>
      <c r="I41" s="35"/>
      <c r="J41" s="35"/>
      <c r="K41" s="35"/>
      <c r="L41" s="35"/>
    </row>
    <row r="42" spans="1:12" ht="18.75" thickBot="1" x14ac:dyDescent="0.3">
      <c r="A42" s="217" t="s">
        <v>55</v>
      </c>
      <c r="B42" s="218"/>
      <c r="C42" s="218"/>
      <c r="D42" s="220"/>
      <c r="E42" s="60"/>
      <c r="F42" s="61"/>
      <c r="G42" s="61"/>
      <c r="H42" s="61"/>
      <c r="I42" s="61"/>
      <c r="J42" s="61"/>
      <c r="K42" s="61"/>
      <c r="L42" s="61"/>
    </row>
    <row r="43" spans="1:12" ht="6.75" customHeight="1" thickBot="1" x14ac:dyDescent="0.25">
      <c r="A43" s="36"/>
      <c r="B43" s="37"/>
      <c r="C43" s="37"/>
      <c r="D43" s="37"/>
      <c r="E43" s="37"/>
      <c r="F43" s="34"/>
      <c r="G43" s="34"/>
      <c r="H43" s="35"/>
      <c r="I43" s="35"/>
      <c r="J43" s="35"/>
      <c r="K43" s="35"/>
      <c r="L43" s="35"/>
    </row>
    <row r="44" spans="1:12" ht="21.75" customHeight="1" thickBot="1" x14ac:dyDescent="0.25">
      <c r="A44" s="100" t="s">
        <v>56</v>
      </c>
      <c r="B44" s="101" t="s">
        <v>42</v>
      </c>
      <c r="C44" s="102" t="s">
        <v>41</v>
      </c>
      <c r="D44" s="102" t="s">
        <v>63</v>
      </c>
      <c r="E44" s="37"/>
      <c r="F44" s="34"/>
      <c r="G44" s="34"/>
      <c r="H44" s="35"/>
      <c r="I44" s="35"/>
      <c r="J44" s="35"/>
      <c r="K44" s="35"/>
      <c r="L44" s="35"/>
    </row>
    <row r="45" spans="1:12" ht="21.75" customHeight="1" x14ac:dyDescent="0.2">
      <c r="A45" s="103" t="s">
        <v>22</v>
      </c>
      <c r="B45" s="104">
        <v>7700</v>
      </c>
      <c r="C45" s="105">
        <v>5458.75</v>
      </c>
      <c r="D45" s="104">
        <f>B45-C45</f>
        <v>2241.25</v>
      </c>
      <c r="E45" s="37"/>
      <c r="F45" s="34"/>
      <c r="G45" s="34"/>
      <c r="H45" s="35"/>
      <c r="I45" s="35"/>
      <c r="J45" s="35"/>
      <c r="K45" s="35"/>
      <c r="L45" s="35"/>
    </row>
    <row r="46" spans="1:12" ht="21.75" customHeight="1" x14ac:dyDescent="0.2">
      <c r="A46" s="106" t="s">
        <v>51</v>
      </c>
      <c r="B46" s="91">
        <v>11550</v>
      </c>
      <c r="C46" s="117">
        <f>5494.8+1715</f>
        <v>7209.8</v>
      </c>
      <c r="D46" s="88">
        <f t="shared" ref="D46:D47" si="6">B46-C46</f>
        <v>4340.2</v>
      </c>
      <c r="E46" s="37"/>
      <c r="F46" s="34"/>
      <c r="G46" s="34"/>
      <c r="H46" s="35"/>
      <c r="I46" s="35"/>
      <c r="J46" s="35"/>
      <c r="K46" s="35"/>
      <c r="L46" s="35"/>
    </row>
    <row r="47" spans="1:12" ht="21.75" customHeight="1" x14ac:dyDescent="0.2">
      <c r="A47" s="118" t="s">
        <v>52</v>
      </c>
      <c r="B47" s="91">
        <v>3600</v>
      </c>
      <c r="C47" s="117">
        <v>5282.66</v>
      </c>
      <c r="D47" s="88">
        <f t="shared" si="6"/>
        <v>-1682.6599999999999</v>
      </c>
      <c r="E47" s="37"/>
      <c r="F47" s="34"/>
      <c r="G47" s="34"/>
      <c r="H47" s="35"/>
      <c r="I47" s="35"/>
      <c r="J47" s="35"/>
      <c r="K47" s="35"/>
      <c r="L47" s="35"/>
    </row>
    <row r="48" spans="1:12" ht="21.75" customHeight="1" thickBot="1" x14ac:dyDescent="0.25">
      <c r="A48" s="110" t="s">
        <v>54</v>
      </c>
      <c r="B48" s="111">
        <v>1200</v>
      </c>
      <c r="C48" s="112">
        <v>1619.05</v>
      </c>
      <c r="D48" s="112">
        <f>B48-C48</f>
        <v>-419.04999999999995</v>
      </c>
      <c r="E48" s="37"/>
      <c r="F48" s="34"/>
      <c r="G48" s="34"/>
      <c r="H48" s="35"/>
      <c r="I48" s="35"/>
      <c r="J48" s="35"/>
      <c r="K48" s="35"/>
      <c r="L48" s="35"/>
    </row>
    <row r="49" spans="1:12" ht="21.75" customHeight="1" thickBot="1" x14ac:dyDescent="0.25">
      <c r="A49" s="100" t="s">
        <v>53</v>
      </c>
      <c r="B49" s="108">
        <f>SUM(B45:B48)</f>
        <v>24050</v>
      </c>
      <c r="C49" s="108">
        <f t="shared" ref="C49:D49" si="7">SUM(C45:C48)</f>
        <v>19570.259999999998</v>
      </c>
      <c r="D49" s="108">
        <f t="shared" si="7"/>
        <v>4479.74</v>
      </c>
      <c r="E49" s="37"/>
      <c r="F49" s="34"/>
      <c r="G49" s="34"/>
      <c r="H49" s="35"/>
      <c r="I49" s="35"/>
      <c r="J49" s="35"/>
      <c r="K49" s="35"/>
      <c r="L49" s="35"/>
    </row>
    <row r="50" spans="1:12" ht="5.25" customHeight="1" thickBot="1" x14ac:dyDescent="0.25">
      <c r="A50" s="73"/>
      <c r="B50" s="73"/>
      <c r="C50" s="73"/>
      <c r="D50" s="73"/>
    </row>
    <row r="51" spans="1:12" ht="21.75" customHeight="1" thickBot="1" x14ac:dyDescent="0.3">
      <c r="A51" s="81" t="s">
        <v>65</v>
      </c>
      <c r="B51" s="114"/>
      <c r="C51" s="115"/>
      <c r="D51" s="116"/>
      <c r="E51" s="37"/>
      <c r="F51" s="34"/>
      <c r="G51" s="34"/>
      <c r="H51" s="35"/>
      <c r="I51" s="35"/>
      <c r="J51" s="35"/>
      <c r="K51" s="35"/>
      <c r="L51" s="35"/>
    </row>
    <row r="52" spans="1:12" ht="35.25" customHeight="1" thickBot="1" x14ac:dyDescent="0.25">
      <c r="A52" s="73"/>
      <c r="B52" s="73"/>
      <c r="C52" s="73"/>
      <c r="D52" s="73"/>
    </row>
    <row r="53" spans="1:12" ht="35.25" customHeight="1" thickBot="1" x14ac:dyDescent="0.3">
      <c r="A53" s="121" t="s">
        <v>58</v>
      </c>
      <c r="B53" s="120">
        <f>B9+B18+B26+B33+B49</f>
        <v>84075</v>
      </c>
      <c r="C53" s="120">
        <f>C9+C18+C26+C33+C49</f>
        <v>55158.06</v>
      </c>
      <c r="D53" s="120">
        <f>D9+D18+D26+D33+D49</f>
        <v>28838.690000000002</v>
      </c>
    </row>
    <row r="54" spans="1:12" ht="8.25" customHeight="1" x14ac:dyDescent="0.2">
      <c r="C54" s="73"/>
      <c r="D54" s="73"/>
    </row>
    <row r="55" spans="1:12" ht="20.25" customHeight="1" x14ac:dyDescent="0.2">
      <c r="C55" s="73"/>
      <c r="D55" s="73"/>
    </row>
    <row r="56" spans="1:12" ht="20.25" customHeight="1" x14ac:dyDescent="0.2">
      <c r="C56" s="73"/>
      <c r="D56" s="73"/>
    </row>
    <row r="57" spans="1:12" ht="20.25" customHeight="1" x14ac:dyDescent="0.2">
      <c r="C57" s="73"/>
      <c r="D57" s="73"/>
    </row>
    <row r="58" spans="1:12" ht="20.25" customHeight="1" x14ac:dyDescent="0.2">
      <c r="C58" s="73"/>
      <c r="D58" s="73"/>
    </row>
    <row r="59" spans="1:12" ht="20.25" customHeight="1" x14ac:dyDescent="0.2">
      <c r="C59" s="73"/>
      <c r="D59" s="73"/>
    </row>
    <row r="60" spans="1:12" ht="20.25" customHeight="1" x14ac:dyDescent="0.2">
      <c r="C60" s="73"/>
      <c r="D60" s="73"/>
    </row>
    <row r="61" spans="1:12" ht="20.25" customHeight="1" x14ac:dyDescent="0.2">
      <c r="C61" s="73"/>
      <c r="D61" s="73"/>
    </row>
    <row r="62" spans="1:12" ht="20.25" customHeight="1" x14ac:dyDescent="0.2">
      <c r="C62" s="73"/>
      <c r="D62" s="73"/>
    </row>
    <row r="63" spans="1:12" ht="20.25" customHeight="1" x14ac:dyDescent="0.2">
      <c r="C63" s="73"/>
      <c r="D63" s="73"/>
    </row>
    <row r="64" spans="1:12" ht="20.25" customHeight="1" x14ac:dyDescent="0.2">
      <c r="C64" s="73"/>
      <c r="D64" s="73"/>
    </row>
    <row r="65" spans="3:4" ht="20.25" customHeight="1" x14ac:dyDescent="0.2">
      <c r="C65" s="73"/>
      <c r="D65" s="73"/>
    </row>
    <row r="66" spans="3:4" ht="20.25" customHeight="1" x14ac:dyDescent="0.2">
      <c r="C66" s="73"/>
      <c r="D66" s="73"/>
    </row>
    <row r="67" spans="3:4" ht="20.25" customHeight="1" x14ac:dyDescent="0.2">
      <c r="C67" s="73"/>
      <c r="D67" s="73"/>
    </row>
    <row r="68" spans="3:4" ht="20.25" customHeight="1" x14ac:dyDescent="0.2">
      <c r="C68" s="73"/>
      <c r="D68" s="73"/>
    </row>
    <row r="69" spans="3:4" ht="20.25" customHeight="1" x14ac:dyDescent="0.2">
      <c r="C69" s="73"/>
      <c r="D69" s="73"/>
    </row>
    <row r="70" spans="3:4" ht="20.25" customHeight="1" x14ac:dyDescent="0.2">
      <c r="C70" s="73"/>
      <c r="D70" s="73"/>
    </row>
    <row r="71" spans="3:4" ht="20.25" customHeight="1" x14ac:dyDescent="0.2">
      <c r="C71" s="73"/>
      <c r="D71" s="73"/>
    </row>
    <row r="72" spans="3:4" ht="20.25" customHeight="1" x14ac:dyDescent="0.2">
      <c r="C72" s="73"/>
      <c r="D72" s="73"/>
    </row>
    <row r="73" spans="3:4" ht="20.25" customHeight="1" x14ac:dyDescent="0.2">
      <c r="C73" s="73"/>
      <c r="D73" s="73"/>
    </row>
    <row r="74" spans="3:4" ht="20.25" customHeight="1" x14ac:dyDescent="0.2">
      <c r="C74" s="73"/>
      <c r="D74" s="73"/>
    </row>
    <row r="75" spans="3:4" ht="20.25" customHeight="1" x14ac:dyDescent="0.2">
      <c r="C75" s="73"/>
      <c r="D75" s="73"/>
    </row>
    <row r="76" spans="3:4" ht="20.25" customHeight="1" x14ac:dyDescent="0.2">
      <c r="C76" s="73"/>
      <c r="D76" s="73"/>
    </row>
    <row r="77" spans="3:4" ht="20.25" customHeight="1" x14ac:dyDescent="0.2">
      <c r="C77" s="73"/>
      <c r="D77" s="73"/>
    </row>
    <row r="78" spans="3:4" ht="20.25" customHeight="1" x14ac:dyDescent="0.2">
      <c r="C78" s="73"/>
      <c r="D78" s="73"/>
    </row>
    <row r="79" spans="3:4" ht="20.25" customHeight="1" x14ac:dyDescent="0.2">
      <c r="C79" s="73"/>
      <c r="D79" s="73"/>
    </row>
    <row r="80" spans="3:4" ht="20.25" customHeight="1" x14ac:dyDescent="0.2">
      <c r="C80" s="73"/>
      <c r="D80" s="73"/>
    </row>
    <row r="81" spans="3:4" ht="20.25" customHeight="1" x14ac:dyDescent="0.2">
      <c r="C81" s="73"/>
      <c r="D81" s="73"/>
    </row>
    <row r="82" spans="3:4" ht="20.25" customHeight="1" x14ac:dyDescent="0.2">
      <c r="C82" s="73"/>
      <c r="D82" s="73"/>
    </row>
    <row r="83" spans="3:4" ht="20.25" customHeight="1" x14ac:dyDescent="0.2">
      <c r="C83" s="73"/>
      <c r="D83" s="73"/>
    </row>
    <row r="84" spans="3:4" ht="20.25" customHeight="1" x14ac:dyDescent="0.2">
      <c r="C84" s="73"/>
      <c r="D84" s="73"/>
    </row>
    <row r="85" spans="3:4" ht="20.25" customHeight="1" x14ac:dyDescent="0.2">
      <c r="C85" s="73"/>
      <c r="D85" s="73"/>
    </row>
    <row r="86" spans="3:4" ht="20.25" customHeight="1" x14ac:dyDescent="0.2">
      <c r="C86" s="73"/>
      <c r="D86" s="73"/>
    </row>
    <row r="87" spans="3:4" ht="20.25" customHeight="1" x14ac:dyDescent="0.2">
      <c r="C87" s="73"/>
      <c r="D87" s="73"/>
    </row>
    <row r="88" spans="3:4" ht="20.25" customHeight="1" x14ac:dyDescent="0.2">
      <c r="C88" s="73"/>
      <c r="D88" s="73"/>
    </row>
    <row r="89" spans="3:4" ht="20.25" customHeight="1" x14ac:dyDescent="0.2">
      <c r="C89" s="73"/>
      <c r="D89" s="73"/>
    </row>
    <row r="90" spans="3:4" ht="20.25" customHeight="1" x14ac:dyDescent="0.2">
      <c r="C90" s="73"/>
      <c r="D90" s="73"/>
    </row>
    <row r="91" spans="3:4" ht="20.25" customHeight="1" x14ac:dyDescent="0.2">
      <c r="C91" s="73"/>
      <c r="D91" s="73"/>
    </row>
    <row r="92" spans="3:4" ht="20.25" customHeight="1" x14ac:dyDescent="0.2">
      <c r="C92" s="73"/>
      <c r="D92" s="73"/>
    </row>
    <row r="93" spans="3:4" ht="20.25" customHeight="1" x14ac:dyDescent="0.2">
      <c r="C93" s="73"/>
      <c r="D93" s="73"/>
    </row>
    <row r="94" spans="3:4" ht="20.25" customHeight="1" x14ac:dyDescent="0.2">
      <c r="C94" s="73"/>
      <c r="D94" s="73"/>
    </row>
    <row r="95" spans="3:4" ht="20.25" customHeight="1" x14ac:dyDescent="0.2">
      <c r="C95" s="73"/>
      <c r="D95" s="73"/>
    </row>
    <row r="96" spans="3:4" ht="20.25" customHeight="1" x14ac:dyDescent="0.2">
      <c r="C96" s="73"/>
      <c r="D96" s="73"/>
    </row>
    <row r="97" spans="3:4" ht="20.25" customHeight="1" x14ac:dyDescent="0.2">
      <c r="C97" s="73"/>
      <c r="D97" s="73"/>
    </row>
    <row r="98" spans="3:4" ht="20.25" customHeight="1" x14ac:dyDescent="0.2">
      <c r="C98" s="73"/>
      <c r="D98" s="73"/>
    </row>
    <row r="99" spans="3:4" ht="20.25" customHeight="1" x14ac:dyDescent="0.2">
      <c r="C99" s="73"/>
      <c r="D99" s="73"/>
    </row>
    <row r="100" spans="3:4" ht="20.25" customHeight="1" x14ac:dyDescent="0.2">
      <c r="C100" s="73"/>
      <c r="D100" s="73"/>
    </row>
    <row r="101" spans="3:4" ht="20.25" customHeight="1" x14ac:dyDescent="0.2">
      <c r="C101" s="73"/>
      <c r="D101" s="73"/>
    </row>
    <row r="102" spans="3:4" ht="20.25" customHeight="1" x14ac:dyDescent="0.2">
      <c r="C102" s="73"/>
      <c r="D102" s="73"/>
    </row>
    <row r="103" spans="3:4" ht="20.25" customHeight="1" x14ac:dyDescent="0.2">
      <c r="C103" s="73"/>
      <c r="D103" s="73"/>
    </row>
    <row r="104" spans="3:4" ht="20.25" customHeight="1" x14ac:dyDescent="0.2">
      <c r="C104" s="73"/>
      <c r="D104" s="73"/>
    </row>
    <row r="105" spans="3:4" ht="20.25" customHeight="1" x14ac:dyDescent="0.2">
      <c r="C105" s="73"/>
      <c r="D105" s="73"/>
    </row>
    <row r="106" spans="3:4" ht="20.25" customHeight="1" x14ac:dyDescent="0.2">
      <c r="C106" s="73"/>
      <c r="D106" s="73"/>
    </row>
    <row r="107" spans="3:4" ht="20.25" customHeight="1" x14ac:dyDescent="0.2">
      <c r="C107" s="73"/>
      <c r="D107" s="73"/>
    </row>
    <row r="108" spans="3:4" ht="20.25" customHeight="1" x14ac:dyDescent="0.2">
      <c r="C108" s="73"/>
      <c r="D108" s="73"/>
    </row>
    <row r="109" spans="3:4" ht="20.25" customHeight="1" x14ac:dyDescent="0.2">
      <c r="C109" s="73"/>
      <c r="D109" s="73"/>
    </row>
    <row r="110" spans="3:4" ht="20.25" customHeight="1" x14ac:dyDescent="0.2">
      <c r="C110" s="73"/>
      <c r="D110" s="73"/>
    </row>
    <row r="111" spans="3:4" ht="20.25" customHeight="1" x14ac:dyDescent="0.2">
      <c r="C111" s="73"/>
      <c r="D111" s="73"/>
    </row>
    <row r="112" spans="3:4" ht="20.25" customHeight="1" x14ac:dyDescent="0.2">
      <c r="C112" s="73"/>
      <c r="D112" s="73"/>
    </row>
    <row r="113" spans="3:4" ht="20.25" customHeight="1" x14ac:dyDescent="0.2">
      <c r="C113" s="73"/>
      <c r="D113" s="73"/>
    </row>
    <row r="114" spans="3:4" ht="20.25" customHeight="1" x14ac:dyDescent="0.2">
      <c r="C114" s="73"/>
      <c r="D114" s="73"/>
    </row>
    <row r="115" spans="3:4" ht="20.25" customHeight="1" x14ac:dyDescent="0.2">
      <c r="C115" s="73"/>
      <c r="D115" s="73"/>
    </row>
    <row r="116" spans="3:4" ht="20.25" customHeight="1" x14ac:dyDescent="0.2">
      <c r="C116" s="73"/>
      <c r="D116" s="73"/>
    </row>
    <row r="117" spans="3:4" ht="20.25" customHeight="1" x14ac:dyDescent="0.2">
      <c r="C117" s="73"/>
      <c r="D117" s="73"/>
    </row>
    <row r="118" spans="3:4" ht="20.25" customHeight="1" x14ac:dyDescent="0.2">
      <c r="C118" s="73"/>
      <c r="D118" s="73"/>
    </row>
    <row r="119" spans="3:4" ht="20.25" customHeight="1" x14ac:dyDescent="0.2">
      <c r="C119" s="73"/>
      <c r="D119" s="73"/>
    </row>
    <row r="120" spans="3:4" ht="20.25" customHeight="1" x14ac:dyDescent="0.2">
      <c r="C120" s="73"/>
      <c r="D120" s="73"/>
    </row>
    <row r="121" spans="3:4" ht="20.25" customHeight="1" x14ac:dyDescent="0.2">
      <c r="C121" s="73"/>
      <c r="D121" s="73"/>
    </row>
    <row r="122" spans="3:4" ht="20.25" customHeight="1" x14ac:dyDescent="0.2">
      <c r="C122" s="73"/>
      <c r="D122" s="73"/>
    </row>
    <row r="123" spans="3:4" ht="20.25" customHeight="1" x14ac:dyDescent="0.2">
      <c r="C123" s="73"/>
      <c r="D123" s="73"/>
    </row>
    <row r="124" spans="3:4" ht="20.25" customHeight="1" x14ac:dyDescent="0.2">
      <c r="C124" s="73"/>
      <c r="D124" s="73"/>
    </row>
    <row r="125" spans="3:4" ht="20.25" customHeight="1" x14ac:dyDescent="0.2">
      <c r="C125" s="73"/>
      <c r="D125" s="73"/>
    </row>
    <row r="126" spans="3:4" ht="20.25" customHeight="1" x14ac:dyDescent="0.2">
      <c r="C126" s="73"/>
      <c r="D126" s="73"/>
    </row>
    <row r="127" spans="3:4" ht="20.25" customHeight="1" x14ac:dyDescent="0.2">
      <c r="C127" s="73"/>
      <c r="D127" s="73"/>
    </row>
    <row r="128" spans="3:4" ht="20.25" customHeight="1" x14ac:dyDescent="0.2">
      <c r="C128" s="73"/>
      <c r="D128" s="73"/>
    </row>
    <row r="129" spans="3:4" ht="20.25" customHeight="1" x14ac:dyDescent="0.2">
      <c r="C129" s="73"/>
      <c r="D129" s="73"/>
    </row>
    <row r="130" spans="3:4" ht="20.25" customHeight="1" x14ac:dyDescent="0.2">
      <c r="C130" s="73"/>
      <c r="D130" s="73"/>
    </row>
    <row r="131" spans="3:4" ht="20.25" customHeight="1" x14ac:dyDescent="0.2">
      <c r="C131" s="73"/>
      <c r="D131" s="73"/>
    </row>
    <row r="132" spans="3:4" ht="20.25" customHeight="1" x14ac:dyDescent="0.2">
      <c r="C132" s="73"/>
      <c r="D132" s="73"/>
    </row>
    <row r="133" spans="3:4" ht="20.25" customHeight="1" x14ac:dyDescent="0.2">
      <c r="C133" s="73"/>
      <c r="D133" s="73"/>
    </row>
    <row r="134" spans="3:4" ht="20.25" customHeight="1" x14ac:dyDescent="0.2">
      <c r="C134" s="73"/>
      <c r="D134" s="73"/>
    </row>
    <row r="135" spans="3:4" ht="20.25" customHeight="1" x14ac:dyDescent="0.2">
      <c r="C135" s="73"/>
      <c r="D135" s="73"/>
    </row>
    <row r="136" spans="3:4" ht="20.25" customHeight="1" x14ac:dyDescent="0.2">
      <c r="C136" s="73"/>
      <c r="D136" s="73"/>
    </row>
    <row r="137" spans="3:4" ht="20.25" customHeight="1" x14ac:dyDescent="0.2">
      <c r="C137" s="73"/>
      <c r="D137" s="73"/>
    </row>
    <row r="138" spans="3:4" ht="20.25" customHeight="1" x14ac:dyDescent="0.2">
      <c r="C138" s="73"/>
      <c r="D138" s="73"/>
    </row>
    <row r="139" spans="3:4" ht="20.25" customHeight="1" x14ac:dyDescent="0.2">
      <c r="C139" s="73"/>
      <c r="D139" s="73"/>
    </row>
    <row r="140" spans="3:4" ht="20.25" customHeight="1" x14ac:dyDescent="0.2">
      <c r="C140" s="73"/>
      <c r="D140" s="73"/>
    </row>
    <row r="141" spans="3:4" ht="20.25" customHeight="1" x14ac:dyDescent="0.2">
      <c r="C141" s="73"/>
      <c r="D141" s="73"/>
    </row>
    <row r="142" spans="3:4" ht="20.25" customHeight="1" x14ac:dyDescent="0.2">
      <c r="C142" s="73"/>
      <c r="D142" s="73"/>
    </row>
    <row r="143" spans="3:4" ht="20.25" customHeight="1" x14ac:dyDescent="0.2">
      <c r="C143" s="73"/>
      <c r="D143" s="73"/>
    </row>
    <row r="144" spans="3:4" ht="20.25" customHeight="1" x14ac:dyDescent="0.2">
      <c r="C144" s="73"/>
      <c r="D144" s="73"/>
    </row>
    <row r="145" spans="3:4" ht="20.25" customHeight="1" x14ac:dyDescent="0.2">
      <c r="C145" s="73"/>
      <c r="D145" s="73"/>
    </row>
    <row r="146" spans="3:4" ht="20.25" customHeight="1" x14ac:dyDescent="0.2">
      <c r="C146" s="73"/>
      <c r="D146" s="73"/>
    </row>
    <row r="147" spans="3:4" ht="20.25" customHeight="1" x14ac:dyDescent="0.2">
      <c r="C147" s="73"/>
      <c r="D147" s="73"/>
    </row>
    <row r="148" spans="3:4" ht="20.25" customHeight="1" x14ac:dyDescent="0.2">
      <c r="C148" s="73"/>
      <c r="D148" s="73"/>
    </row>
    <row r="149" spans="3:4" ht="20.25" customHeight="1" x14ac:dyDescent="0.2">
      <c r="C149" s="73"/>
      <c r="D149" s="73"/>
    </row>
    <row r="150" spans="3:4" ht="20.25" customHeight="1" x14ac:dyDescent="0.2">
      <c r="C150" s="73"/>
      <c r="D150" s="73"/>
    </row>
    <row r="151" spans="3:4" ht="20.25" customHeight="1" x14ac:dyDescent="0.2">
      <c r="C151" s="73"/>
      <c r="D151" s="73"/>
    </row>
    <row r="152" spans="3:4" ht="20.25" customHeight="1" x14ac:dyDescent="0.2">
      <c r="C152" s="73"/>
      <c r="D152" s="73"/>
    </row>
    <row r="153" spans="3:4" ht="20.25" customHeight="1" x14ac:dyDescent="0.2">
      <c r="C153" s="73"/>
      <c r="D153" s="73"/>
    </row>
    <row r="154" spans="3:4" ht="20.25" customHeight="1" x14ac:dyDescent="0.2">
      <c r="C154" s="73"/>
      <c r="D154" s="73"/>
    </row>
    <row r="155" spans="3:4" ht="20.25" customHeight="1" x14ac:dyDescent="0.2">
      <c r="C155" s="73"/>
      <c r="D155" s="73"/>
    </row>
    <row r="156" spans="3:4" ht="20.25" customHeight="1" x14ac:dyDescent="0.2">
      <c r="C156" s="73"/>
      <c r="D156" s="73"/>
    </row>
    <row r="157" spans="3:4" ht="20.25" customHeight="1" x14ac:dyDescent="0.2">
      <c r="C157" s="73"/>
      <c r="D157" s="73"/>
    </row>
    <row r="158" spans="3:4" ht="20.25" customHeight="1" x14ac:dyDescent="0.2">
      <c r="C158" s="73"/>
      <c r="D158" s="73"/>
    </row>
    <row r="159" spans="3:4" ht="20.25" customHeight="1" x14ac:dyDescent="0.2">
      <c r="C159" s="73"/>
      <c r="D159" s="73"/>
    </row>
    <row r="160" spans="3:4" ht="20.25" customHeight="1" x14ac:dyDescent="0.2">
      <c r="C160" s="73"/>
      <c r="D160" s="73"/>
    </row>
    <row r="161" spans="3:4" ht="20.25" customHeight="1" x14ac:dyDescent="0.2">
      <c r="C161" s="73"/>
      <c r="D161" s="73"/>
    </row>
    <row r="162" spans="3:4" ht="20.25" customHeight="1" x14ac:dyDescent="0.2">
      <c r="C162" s="73"/>
      <c r="D162" s="73"/>
    </row>
    <row r="163" spans="3:4" ht="20.25" customHeight="1" x14ac:dyDescent="0.2">
      <c r="C163" s="73"/>
      <c r="D163" s="73"/>
    </row>
    <row r="164" spans="3:4" ht="20.25" customHeight="1" x14ac:dyDescent="0.2">
      <c r="C164" s="73"/>
      <c r="D164" s="73"/>
    </row>
    <row r="165" spans="3:4" ht="20.25" customHeight="1" x14ac:dyDescent="0.2">
      <c r="C165" s="73"/>
      <c r="D165" s="73"/>
    </row>
    <row r="166" spans="3:4" ht="20.25" customHeight="1" x14ac:dyDescent="0.2">
      <c r="C166" s="73"/>
      <c r="D166" s="73"/>
    </row>
    <row r="167" spans="3:4" ht="20.25" customHeight="1" x14ac:dyDescent="0.2">
      <c r="C167" s="73"/>
      <c r="D167" s="73"/>
    </row>
    <row r="168" spans="3:4" ht="20.25" customHeight="1" x14ac:dyDescent="0.2">
      <c r="C168" s="73"/>
      <c r="D168" s="73"/>
    </row>
    <row r="169" spans="3:4" ht="20.25" customHeight="1" x14ac:dyDescent="0.2">
      <c r="C169" s="73"/>
      <c r="D169" s="73"/>
    </row>
    <row r="170" spans="3:4" ht="20.25" customHeight="1" x14ac:dyDescent="0.2">
      <c r="C170" s="73"/>
      <c r="D170" s="73"/>
    </row>
    <row r="171" spans="3:4" ht="20.25" customHeight="1" x14ac:dyDescent="0.2">
      <c r="C171" s="73"/>
      <c r="D171" s="73"/>
    </row>
    <row r="172" spans="3:4" ht="20.25" customHeight="1" x14ac:dyDescent="0.2">
      <c r="C172" s="73"/>
      <c r="D172" s="73"/>
    </row>
    <row r="173" spans="3:4" ht="20.25" customHeight="1" x14ac:dyDescent="0.2">
      <c r="C173" s="73"/>
      <c r="D173" s="73"/>
    </row>
    <row r="174" spans="3:4" ht="20.25" customHeight="1" x14ac:dyDescent="0.2">
      <c r="C174" s="73"/>
      <c r="D174" s="73"/>
    </row>
    <row r="175" spans="3:4" ht="20.25" customHeight="1" x14ac:dyDescent="0.2">
      <c r="C175" s="73"/>
      <c r="D175" s="73"/>
    </row>
    <row r="176" spans="3:4" ht="20.25" customHeight="1" x14ac:dyDescent="0.2">
      <c r="C176" s="73"/>
      <c r="D176" s="73"/>
    </row>
    <row r="177" spans="3:4" ht="20.25" customHeight="1" x14ac:dyDescent="0.2">
      <c r="C177" s="73"/>
      <c r="D177" s="73"/>
    </row>
    <row r="178" spans="3:4" ht="20.25" customHeight="1" x14ac:dyDescent="0.2">
      <c r="C178" s="73"/>
      <c r="D178" s="73"/>
    </row>
    <row r="179" spans="3:4" ht="20.25" customHeight="1" x14ac:dyDescent="0.2">
      <c r="C179" s="73"/>
      <c r="D179" s="73"/>
    </row>
    <row r="180" spans="3:4" ht="20.25" customHeight="1" x14ac:dyDescent="0.2">
      <c r="C180" s="73"/>
      <c r="D180" s="73"/>
    </row>
    <row r="181" spans="3:4" ht="20.25" customHeight="1" x14ac:dyDescent="0.2">
      <c r="C181" s="73"/>
      <c r="D181" s="73"/>
    </row>
    <row r="182" spans="3:4" ht="20.25" customHeight="1" x14ac:dyDescent="0.2">
      <c r="C182" s="73"/>
      <c r="D182" s="73"/>
    </row>
    <row r="183" spans="3:4" ht="20.25" customHeight="1" x14ac:dyDescent="0.2">
      <c r="C183" s="73"/>
      <c r="D183" s="73"/>
    </row>
    <row r="184" spans="3:4" ht="20.25" customHeight="1" x14ac:dyDescent="0.2">
      <c r="C184" s="73"/>
      <c r="D184" s="73"/>
    </row>
    <row r="185" spans="3:4" ht="20.25" customHeight="1" x14ac:dyDescent="0.2">
      <c r="C185" s="73"/>
      <c r="D185" s="73"/>
    </row>
    <row r="186" spans="3:4" ht="20.25" customHeight="1" x14ac:dyDescent="0.2">
      <c r="C186" s="73"/>
      <c r="D186" s="73"/>
    </row>
    <row r="187" spans="3:4" ht="20.25" customHeight="1" x14ac:dyDescent="0.2">
      <c r="C187" s="73"/>
      <c r="D187" s="73"/>
    </row>
    <row r="188" spans="3:4" ht="20.25" customHeight="1" x14ac:dyDescent="0.2">
      <c r="C188" s="73"/>
      <c r="D188" s="73"/>
    </row>
    <row r="189" spans="3:4" ht="20.25" customHeight="1" x14ac:dyDescent="0.2">
      <c r="C189" s="73"/>
      <c r="D189" s="73"/>
    </row>
    <row r="190" spans="3:4" ht="20.25" customHeight="1" x14ac:dyDescent="0.2">
      <c r="C190" s="73"/>
      <c r="D190" s="73"/>
    </row>
    <row r="191" spans="3:4" ht="20.25" customHeight="1" x14ac:dyDescent="0.2">
      <c r="C191" s="73"/>
      <c r="D191" s="73"/>
    </row>
    <row r="192" spans="3:4" ht="20.25" customHeight="1" x14ac:dyDescent="0.2">
      <c r="C192" s="73"/>
      <c r="D192" s="73"/>
    </row>
    <row r="193" spans="3:4" ht="20.25" customHeight="1" x14ac:dyDescent="0.2">
      <c r="C193" s="73"/>
      <c r="D193" s="73"/>
    </row>
    <row r="194" spans="3:4" ht="20.25" customHeight="1" x14ac:dyDescent="0.2">
      <c r="C194" s="73"/>
      <c r="D194" s="73"/>
    </row>
    <row r="195" spans="3:4" ht="20.25" customHeight="1" x14ac:dyDescent="0.2">
      <c r="C195" s="73"/>
      <c r="D195" s="73"/>
    </row>
    <row r="196" spans="3:4" ht="20.25" customHeight="1" x14ac:dyDescent="0.2">
      <c r="C196" s="73"/>
      <c r="D196" s="73"/>
    </row>
    <row r="197" spans="3:4" ht="20.25" customHeight="1" x14ac:dyDescent="0.2">
      <c r="C197" s="73"/>
      <c r="D197" s="73"/>
    </row>
    <row r="198" spans="3:4" ht="20.25" customHeight="1" x14ac:dyDescent="0.2">
      <c r="C198" s="73"/>
      <c r="D198" s="73"/>
    </row>
    <row r="199" spans="3:4" ht="20.25" customHeight="1" x14ac:dyDescent="0.2">
      <c r="C199" s="73"/>
      <c r="D199" s="73"/>
    </row>
    <row r="200" spans="3:4" ht="20.25" customHeight="1" x14ac:dyDescent="0.2">
      <c r="C200" s="73"/>
      <c r="D200" s="73"/>
    </row>
    <row r="201" spans="3:4" ht="20.25" customHeight="1" x14ac:dyDescent="0.2">
      <c r="C201" s="73"/>
      <c r="D201" s="73"/>
    </row>
    <row r="202" spans="3:4" ht="20.25" customHeight="1" x14ac:dyDescent="0.2">
      <c r="C202" s="73"/>
      <c r="D202" s="73"/>
    </row>
    <row r="203" spans="3:4" ht="20.25" customHeight="1" x14ac:dyDescent="0.2">
      <c r="C203" s="73"/>
      <c r="D203" s="73"/>
    </row>
    <row r="204" spans="3:4" ht="20.25" customHeight="1" x14ac:dyDescent="0.2">
      <c r="C204" s="73"/>
      <c r="D204" s="73"/>
    </row>
    <row r="205" spans="3:4" ht="20.25" customHeight="1" x14ac:dyDescent="0.2">
      <c r="C205" s="73"/>
      <c r="D205" s="73"/>
    </row>
    <row r="206" spans="3:4" ht="20.25" customHeight="1" x14ac:dyDescent="0.2">
      <c r="C206" s="73"/>
      <c r="D206" s="73"/>
    </row>
    <row r="207" spans="3:4" ht="20.25" customHeight="1" x14ac:dyDescent="0.2">
      <c r="C207" s="73"/>
      <c r="D207" s="73"/>
    </row>
    <row r="208" spans="3:4" ht="20.25" customHeight="1" x14ac:dyDescent="0.2">
      <c r="C208" s="73"/>
      <c r="D208" s="73"/>
    </row>
    <row r="209" spans="3:4" ht="20.25" customHeight="1" x14ac:dyDescent="0.2">
      <c r="C209" s="73"/>
      <c r="D209" s="73"/>
    </row>
    <row r="210" spans="3:4" ht="20.25" customHeight="1" x14ac:dyDescent="0.2">
      <c r="C210" s="73"/>
      <c r="D210" s="73"/>
    </row>
    <row r="211" spans="3:4" ht="20.25" customHeight="1" x14ac:dyDescent="0.2">
      <c r="C211" s="73"/>
      <c r="D211" s="73"/>
    </row>
    <row r="212" spans="3:4" ht="20.25" customHeight="1" x14ac:dyDescent="0.2">
      <c r="C212" s="73"/>
      <c r="D212" s="73"/>
    </row>
    <row r="213" spans="3:4" ht="20.25" customHeight="1" x14ac:dyDescent="0.2">
      <c r="C213" s="73"/>
      <c r="D213" s="73"/>
    </row>
    <row r="214" spans="3:4" ht="20.25" customHeight="1" x14ac:dyDescent="0.2">
      <c r="C214" s="73"/>
      <c r="D214" s="73"/>
    </row>
    <row r="215" spans="3:4" ht="20.25" customHeight="1" x14ac:dyDescent="0.2">
      <c r="C215" s="73"/>
      <c r="D215" s="73"/>
    </row>
    <row r="216" spans="3:4" ht="20.25" customHeight="1" x14ac:dyDescent="0.2">
      <c r="C216" s="73"/>
      <c r="D216" s="73"/>
    </row>
    <row r="217" spans="3:4" ht="20.25" customHeight="1" x14ac:dyDescent="0.2">
      <c r="C217" s="73"/>
      <c r="D217" s="73"/>
    </row>
    <row r="218" spans="3:4" ht="20.25" customHeight="1" x14ac:dyDescent="0.2">
      <c r="C218" s="73"/>
      <c r="D218" s="73"/>
    </row>
    <row r="219" spans="3:4" ht="20.25" customHeight="1" x14ac:dyDescent="0.2">
      <c r="C219" s="73"/>
      <c r="D219" s="73"/>
    </row>
    <row r="220" spans="3:4" ht="20.25" customHeight="1" x14ac:dyDescent="0.2">
      <c r="C220" s="73"/>
      <c r="D220" s="73"/>
    </row>
    <row r="221" spans="3:4" ht="20.25" customHeight="1" x14ac:dyDescent="0.2">
      <c r="C221" s="73"/>
      <c r="D221" s="73"/>
    </row>
    <row r="222" spans="3:4" ht="20.25" customHeight="1" x14ac:dyDescent="0.2">
      <c r="C222" s="73"/>
      <c r="D222" s="73"/>
    </row>
    <row r="223" spans="3:4" ht="20.25" customHeight="1" x14ac:dyDescent="0.2">
      <c r="C223" s="73"/>
      <c r="D223" s="73"/>
    </row>
    <row r="224" spans="3:4" ht="20.25" customHeight="1" x14ac:dyDescent="0.2">
      <c r="C224" s="73"/>
      <c r="D224" s="73"/>
    </row>
    <row r="225" spans="3:4" ht="20.25" customHeight="1" x14ac:dyDescent="0.2">
      <c r="C225" s="73"/>
      <c r="D225" s="73"/>
    </row>
    <row r="226" spans="3:4" ht="20.25" customHeight="1" x14ac:dyDescent="0.2">
      <c r="C226" s="73"/>
      <c r="D226" s="73"/>
    </row>
    <row r="227" spans="3:4" ht="20.25" customHeight="1" x14ac:dyDescent="0.2">
      <c r="C227" s="73"/>
      <c r="D227" s="73"/>
    </row>
    <row r="228" spans="3:4" ht="20.25" customHeight="1" x14ac:dyDescent="0.2">
      <c r="C228" s="73"/>
      <c r="D228" s="73"/>
    </row>
    <row r="229" spans="3:4" ht="20.25" customHeight="1" x14ac:dyDescent="0.2">
      <c r="C229" s="73"/>
      <c r="D229" s="73"/>
    </row>
    <row r="230" spans="3:4" ht="20.25" customHeight="1" x14ac:dyDescent="0.2">
      <c r="C230" s="73"/>
      <c r="D230" s="73"/>
    </row>
    <row r="231" spans="3:4" ht="20.25" customHeight="1" x14ac:dyDescent="0.2">
      <c r="C231" s="73"/>
      <c r="D231" s="73"/>
    </row>
    <row r="232" spans="3:4" ht="20.25" customHeight="1" x14ac:dyDescent="0.2">
      <c r="C232" s="73"/>
      <c r="D232" s="73"/>
    </row>
    <row r="233" spans="3:4" ht="20.25" customHeight="1" x14ac:dyDescent="0.2">
      <c r="C233" s="73"/>
      <c r="D233" s="73"/>
    </row>
    <row r="234" spans="3:4" ht="20.25" customHeight="1" x14ac:dyDescent="0.2">
      <c r="C234" s="73"/>
      <c r="D234" s="73"/>
    </row>
    <row r="235" spans="3:4" ht="20.25" customHeight="1" x14ac:dyDescent="0.2">
      <c r="C235" s="73"/>
      <c r="D235" s="73"/>
    </row>
    <row r="236" spans="3:4" ht="20.25" customHeight="1" x14ac:dyDescent="0.2">
      <c r="C236" s="73"/>
      <c r="D236" s="73"/>
    </row>
    <row r="237" spans="3:4" ht="20.25" customHeight="1" x14ac:dyDescent="0.2">
      <c r="C237" s="73"/>
      <c r="D237" s="73"/>
    </row>
    <row r="238" spans="3:4" ht="20.25" customHeight="1" x14ac:dyDescent="0.2">
      <c r="C238" s="73"/>
      <c r="D238" s="73"/>
    </row>
    <row r="239" spans="3:4" ht="20.25" customHeight="1" x14ac:dyDescent="0.2">
      <c r="C239" s="73"/>
      <c r="D239" s="73"/>
    </row>
    <row r="240" spans="3:4" ht="20.25" customHeight="1" x14ac:dyDescent="0.2">
      <c r="C240" s="73"/>
      <c r="D240" s="73"/>
    </row>
    <row r="241" spans="3:4" ht="20.25" customHeight="1" x14ac:dyDescent="0.2">
      <c r="C241" s="73"/>
      <c r="D241" s="73"/>
    </row>
    <row r="242" spans="3:4" ht="20.25" customHeight="1" x14ac:dyDescent="0.2">
      <c r="C242" s="73"/>
      <c r="D242" s="73"/>
    </row>
    <row r="243" spans="3:4" ht="20.25" customHeight="1" x14ac:dyDescent="0.2">
      <c r="C243" s="73"/>
      <c r="D243" s="73"/>
    </row>
    <row r="244" spans="3:4" ht="20.25" customHeight="1" x14ac:dyDescent="0.2">
      <c r="C244" s="73"/>
      <c r="D244" s="73"/>
    </row>
    <row r="245" spans="3:4" ht="20.25" customHeight="1" x14ac:dyDescent="0.2">
      <c r="C245" s="73"/>
      <c r="D245" s="73"/>
    </row>
    <row r="246" spans="3:4" ht="20.25" customHeight="1" x14ac:dyDescent="0.2">
      <c r="C246" s="73"/>
      <c r="D246" s="73"/>
    </row>
    <row r="247" spans="3:4" ht="20.25" customHeight="1" x14ac:dyDescent="0.2">
      <c r="C247" s="73"/>
      <c r="D247" s="73"/>
    </row>
    <row r="248" spans="3:4" ht="20.25" customHeight="1" x14ac:dyDescent="0.2">
      <c r="C248" s="73"/>
      <c r="D248" s="73"/>
    </row>
    <row r="249" spans="3:4" ht="20.25" customHeight="1" x14ac:dyDescent="0.2">
      <c r="C249" s="73"/>
      <c r="D249" s="73"/>
    </row>
    <row r="250" spans="3:4" ht="20.25" customHeight="1" x14ac:dyDescent="0.2">
      <c r="C250" s="73"/>
      <c r="D250" s="73"/>
    </row>
    <row r="251" spans="3:4" ht="20.25" customHeight="1" x14ac:dyDescent="0.2">
      <c r="C251" s="73"/>
      <c r="D251" s="73"/>
    </row>
    <row r="252" spans="3:4" ht="20.25" customHeight="1" x14ac:dyDescent="0.2">
      <c r="C252" s="73"/>
      <c r="D252" s="73"/>
    </row>
    <row r="253" spans="3:4" ht="20.25" customHeight="1" x14ac:dyDescent="0.2">
      <c r="C253" s="73"/>
      <c r="D253" s="73"/>
    </row>
    <row r="254" spans="3:4" ht="20.25" customHeight="1" x14ac:dyDescent="0.2">
      <c r="C254" s="73"/>
      <c r="D254" s="73"/>
    </row>
    <row r="255" spans="3:4" ht="20.25" customHeight="1" x14ac:dyDescent="0.2">
      <c r="C255" s="73"/>
      <c r="D255" s="73"/>
    </row>
    <row r="256" spans="3:4" ht="20.25" customHeight="1" x14ac:dyDescent="0.2">
      <c r="C256" s="73"/>
      <c r="D256" s="73"/>
    </row>
    <row r="257" spans="3:4" ht="20.25" customHeight="1" x14ac:dyDescent="0.2">
      <c r="C257" s="73"/>
      <c r="D257" s="73"/>
    </row>
    <row r="258" spans="3:4" ht="20.25" customHeight="1" x14ac:dyDescent="0.2">
      <c r="C258" s="73"/>
      <c r="D258" s="73"/>
    </row>
    <row r="259" spans="3:4" ht="20.25" customHeight="1" x14ac:dyDescent="0.2">
      <c r="C259" s="73"/>
      <c r="D259" s="73"/>
    </row>
    <row r="260" spans="3:4" ht="20.25" customHeight="1" x14ac:dyDescent="0.2">
      <c r="C260" s="73"/>
      <c r="D260" s="73"/>
    </row>
    <row r="261" spans="3:4" ht="20.25" customHeight="1" x14ac:dyDescent="0.2">
      <c r="C261" s="73"/>
      <c r="D261" s="73"/>
    </row>
    <row r="262" spans="3:4" ht="20.25" customHeight="1" x14ac:dyDescent="0.2">
      <c r="C262" s="73"/>
      <c r="D262" s="73"/>
    </row>
    <row r="263" spans="3:4" ht="20.25" customHeight="1" x14ac:dyDescent="0.2">
      <c r="C263" s="73"/>
      <c r="D263" s="73"/>
    </row>
    <row r="264" spans="3:4" ht="20.25" customHeight="1" x14ac:dyDescent="0.2">
      <c r="C264" s="73"/>
      <c r="D264" s="73"/>
    </row>
    <row r="265" spans="3:4" ht="20.25" customHeight="1" x14ac:dyDescent="0.2">
      <c r="C265" s="73"/>
      <c r="D265" s="73"/>
    </row>
    <row r="266" spans="3:4" ht="20.25" customHeight="1" x14ac:dyDescent="0.2">
      <c r="C266" s="73"/>
      <c r="D266" s="73"/>
    </row>
    <row r="267" spans="3:4" ht="20.25" customHeight="1" x14ac:dyDescent="0.2">
      <c r="C267" s="73"/>
      <c r="D267" s="73"/>
    </row>
    <row r="268" spans="3:4" ht="20.25" customHeight="1" x14ac:dyDescent="0.2">
      <c r="C268" s="73"/>
      <c r="D268" s="73"/>
    </row>
    <row r="269" spans="3:4" ht="20.25" customHeight="1" x14ac:dyDescent="0.2">
      <c r="C269" s="73"/>
      <c r="D269" s="73"/>
    </row>
    <row r="270" spans="3:4" ht="20.25" customHeight="1" x14ac:dyDescent="0.2">
      <c r="C270" s="73"/>
      <c r="D270" s="73"/>
    </row>
    <row r="271" spans="3:4" ht="20.25" customHeight="1" x14ac:dyDescent="0.2">
      <c r="C271" s="73"/>
      <c r="D271" s="73"/>
    </row>
    <row r="272" spans="3:4" ht="20.25" customHeight="1" x14ac:dyDescent="0.2">
      <c r="C272" s="73"/>
      <c r="D272" s="73"/>
    </row>
    <row r="273" spans="3:4" ht="20.25" customHeight="1" x14ac:dyDescent="0.2">
      <c r="C273" s="73"/>
      <c r="D273" s="73"/>
    </row>
    <row r="274" spans="3:4" ht="20.25" customHeight="1" x14ac:dyDescent="0.2">
      <c r="C274" s="73"/>
      <c r="D274" s="73"/>
    </row>
    <row r="275" spans="3:4" ht="20.25" customHeight="1" x14ac:dyDescent="0.2">
      <c r="C275" s="73"/>
      <c r="D275" s="73"/>
    </row>
    <row r="276" spans="3:4" ht="20.25" customHeight="1" x14ac:dyDescent="0.2">
      <c r="C276" s="73"/>
      <c r="D276" s="73"/>
    </row>
    <row r="277" spans="3:4" ht="20.25" customHeight="1" x14ac:dyDescent="0.2">
      <c r="C277" s="73"/>
      <c r="D277" s="73"/>
    </row>
    <row r="278" spans="3:4" ht="20.25" customHeight="1" x14ac:dyDescent="0.2">
      <c r="C278" s="73"/>
      <c r="D278" s="73"/>
    </row>
    <row r="279" spans="3:4" ht="20.25" customHeight="1" x14ac:dyDescent="0.2">
      <c r="C279" s="73"/>
      <c r="D279" s="73"/>
    </row>
    <row r="280" spans="3:4" ht="20.25" customHeight="1" x14ac:dyDescent="0.2">
      <c r="C280" s="73"/>
      <c r="D280" s="73"/>
    </row>
    <row r="281" spans="3:4" ht="20.25" customHeight="1" x14ac:dyDescent="0.2">
      <c r="C281" s="73"/>
      <c r="D281" s="73"/>
    </row>
    <row r="282" spans="3:4" ht="20.25" customHeight="1" x14ac:dyDescent="0.2">
      <c r="C282" s="73"/>
      <c r="D282" s="73"/>
    </row>
    <row r="283" spans="3:4" ht="20.25" customHeight="1" x14ac:dyDescent="0.2">
      <c r="C283" s="73"/>
      <c r="D283" s="73"/>
    </row>
    <row r="284" spans="3:4" ht="20.25" customHeight="1" x14ac:dyDescent="0.2">
      <c r="C284" s="73"/>
      <c r="D284" s="73"/>
    </row>
    <row r="285" spans="3:4" ht="20.25" customHeight="1" x14ac:dyDescent="0.2">
      <c r="C285" s="73"/>
      <c r="D285" s="73"/>
    </row>
    <row r="286" spans="3:4" ht="20.25" customHeight="1" x14ac:dyDescent="0.2">
      <c r="C286" s="73"/>
      <c r="D286" s="73"/>
    </row>
    <row r="287" spans="3:4" ht="20.25" customHeight="1" x14ac:dyDescent="0.2">
      <c r="C287" s="73"/>
      <c r="D287" s="73"/>
    </row>
    <row r="288" spans="3:4" ht="20.25" customHeight="1" x14ac:dyDescent="0.2">
      <c r="C288" s="73"/>
      <c r="D288" s="73"/>
    </row>
    <row r="289" spans="3:4" ht="20.25" customHeight="1" x14ac:dyDescent="0.2">
      <c r="C289" s="73"/>
      <c r="D289" s="73"/>
    </row>
    <row r="290" spans="3:4" ht="20.25" customHeight="1" x14ac:dyDescent="0.2">
      <c r="C290" s="73"/>
      <c r="D290" s="73"/>
    </row>
    <row r="291" spans="3:4" ht="20.25" customHeight="1" x14ac:dyDescent="0.2">
      <c r="C291" s="73"/>
      <c r="D291" s="73"/>
    </row>
    <row r="292" spans="3:4" ht="20.25" customHeight="1" x14ac:dyDescent="0.2">
      <c r="C292" s="73"/>
      <c r="D292" s="73"/>
    </row>
    <row r="293" spans="3:4" ht="20.25" customHeight="1" x14ac:dyDescent="0.2">
      <c r="C293" s="73"/>
      <c r="D293" s="73"/>
    </row>
    <row r="294" spans="3:4" ht="20.25" customHeight="1" x14ac:dyDescent="0.2">
      <c r="C294" s="73"/>
      <c r="D294" s="73"/>
    </row>
    <row r="295" spans="3:4" ht="20.25" customHeight="1" x14ac:dyDescent="0.2">
      <c r="C295" s="73"/>
      <c r="D295" s="73"/>
    </row>
    <row r="296" spans="3:4" ht="20.25" customHeight="1" x14ac:dyDescent="0.2">
      <c r="C296" s="73"/>
      <c r="D296" s="73"/>
    </row>
    <row r="297" spans="3:4" ht="20.25" customHeight="1" x14ac:dyDescent="0.2">
      <c r="C297" s="73"/>
      <c r="D297" s="73"/>
    </row>
    <row r="298" spans="3:4" ht="20.25" customHeight="1" x14ac:dyDescent="0.2">
      <c r="C298" s="73"/>
      <c r="D298" s="73"/>
    </row>
    <row r="299" spans="3:4" ht="20.25" customHeight="1" x14ac:dyDescent="0.2">
      <c r="C299" s="73"/>
      <c r="D299" s="73"/>
    </row>
    <row r="300" spans="3:4" ht="20.25" customHeight="1" x14ac:dyDescent="0.2">
      <c r="C300" s="73"/>
      <c r="D300" s="73"/>
    </row>
    <row r="301" spans="3:4" ht="20.25" customHeight="1" x14ac:dyDescent="0.2">
      <c r="C301" s="73"/>
      <c r="D301" s="73"/>
    </row>
    <row r="302" spans="3:4" ht="20.25" customHeight="1" x14ac:dyDescent="0.2">
      <c r="C302" s="73"/>
      <c r="D302" s="73"/>
    </row>
    <row r="303" spans="3:4" ht="20.25" customHeight="1" x14ac:dyDescent="0.2">
      <c r="C303" s="73"/>
      <c r="D303" s="73"/>
    </row>
    <row r="304" spans="3:4" ht="20.25" customHeight="1" x14ac:dyDescent="0.2">
      <c r="C304" s="73"/>
      <c r="D304" s="73"/>
    </row>
    <row r="305" spans="3:4" ht="20.25" customHeight="1" x14ac:dyDescent="0.2">
      <c r="C305" s="73"/>
      <c r="D305" s="73"/>
    </row>
    <row r="306" spans="3:4" ht="20.25" customHeight="1" x14ac:dyDescent="0.2">
      <c r="C306" s="73"/>
      <c r="D306" s="73"/>
    </row>
    <row r="307" spans="3:4" ht="20.25" customHeight="1" x14ac:dyDescent="0.2">
      <c r="C307" s="73"/>
      <c r="D307" s="73"/>
    </row>
  </sheetData>
  <mergeCells count="5">
    <mergeCell ref="A1:D1"/>
    <mergeCell ref="A3:D3"/>
    <mergeCell ref="A21:D21"/>
    <mergeCell ref="A11:D11"/>
    <mergeCell ref="A42:D42"/>
  </mergeCells>
  <phoneticPr fontId="13" type="noConversion"/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&amp;L&amp;D&amp;R&amp;F</oddHeader>
    <oddFooter>&amp;R&amp;P of &amp;N</oddFooter>
  </headerFooter>
  <rowBreaks count="1" manualBreakCount="1">
    <brk id="20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4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30.28515625" customWidth="1"/>
    <col min="2" max="2" width="20.28515625" customWidth="1"/>
    <col min="3" max="4" width="18.285156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17" t="s">
        <v>59</v>
      </c>
      <c r="B1" s="218"/>
      <c r="C1" s="218"/>
      <c r="D1" s="219"/>
      <c r="E1" s="60"/>
      <c r="F1" s="61"/>
      <c r="G1" s="61"/>
      <c r="H1" s="61"/>
      <c r="I1" s="61"/>
      <c r="J1" s="61"/>
      <c r="K1" s="61"/>
      <c r="L1" s="61"/>
    </row>
    <row r="2" spans="1:12" ht="9.75" customHeight="1" thickBot="1" x14ac:dyDescent="0.25">
      <c r="A2" s="36"/>
      <c r="B2" s="37"/>
      <c r="C2" s="37"/>
      <c r="D2" s="37"/>
      <c r="E2" s="37"/>
      <c r="F2" s="34"/>
      <c r="G2" s="34"/>
      <c r="H2" s="35"/>
      <c r="I2" s="35"/>
      <c r="J2" s="35"/>
      <c r="K2" s="35"/>
      <c r="L2" s="35"/>
    </row>
    <row r="3" spans="1:12" ht="21.75" customHeight="1" thickBot="1" x14ac:dyDescent="0.25">
      <c r="A3" s="100"/>
      <c r="B3" s="101" t="s">
        <v>42</v>
      </c>
      <c r="C3" s="102" t="s">
        <v>41</v>
      </c>
      <c r="D3" s="102" t="s">
        <v>63</v>
      </c>
      <c r="E3" s="37"/>
      <c r="F3" s="34"/>
      <c r="G3" s="34"/>
      <c r="H3" s="35"/>
      <c r="I3" s="35"/>
      <c r="J3" s="35"/>
      <c r="K3" s="35"/>
      <c r="L3" s="35"/>
    </row>
    <row r="4" spans="1:12" ht="33" customHeight="1" x14ac:dyDescent="0.2">
      <c r="A4" s="118" t="s">
        <v>80</v>
      </c>
      <c r="B4" s="91">
        <v>16000</v>
      </c>
      <c r="C4" s="117">
        <f>5000+2400</f>
        <v>7400</v>
      </c>
      <c r="D4" s="117">
        <f>B4-C4</f>
        <v>8600</v>
      </c>
      <c r="E4" s="37"/>
      <c r="F4" s="34"/>
      <c r="G4" s="34"/>
      <c r="H4" s="35"/>
      <c r="I4" s="35"/>
      <c r="J4" s="35"/>
      <c r="K4" s="35"/>
      <c r="L4" s="35"/>
    </row>
    <row r="5" spans="1:12" ht="21.75" customHeight="1" thickBot="1" x14ac:dyDescent="0.25">
      <c r="A5" s="118" t="s">
        <v>81</v>
      </c>
      <c r="B5" s="91">
        <v>6000</v>
      </c>
      <c r="C5" s="117">
        <v>0</v>
      </c>
      <c r="D5" s="117">
        <f t="shared" ref="D5" si="0">B5-C5</f>
        <v>6000</v>
      </c>
      <c r="E5" s="37"/>
      <c r="F5" s="34"/>
      <c r="G5" s="34"/>
      <c r="H5" s="35"/>
      <c r="I5" s="35"/>
      <c r="J5" s="35"/>
      <c r="K5" s="35"/>
      <c r="L5" s="35"/>
    </row>
    <row r="6" spans="1:12" ht="21.75" customHeight="1" thickBot="1" x14ac:dyDescent="0.25">
      <c r="A6" s="100" t="s">
        <v>53</v>
      </c>
      <c r="B6" s="108">
        <f>SUM(B4:B5)</f>
        <v>22000</v>
      </c>
      <c r="C6" s="109">
        <f>SUM(C4:C5)</f>
        <v>7400</v>
      </c>
      <c r="D6" s="109">
        <f>SUM(D4:D5)</f>
        <v>14600</v>
      </c>
      <c r="E6" s="37"/>
      <c r="F6" s="34"/>
      <c r="G6" s="34"/>
      <c r="H6" s="35"/>
      <c r="I6" s="35"/>
      <c r="J6" s="35"/>
      <c r="K6" s="35"/>
      <c r="L6" s="35"/>
    </row>
    <row r="7" spans="1:12" ht="9" customHeight="1" thickBot="1" x14ac:dyDescent="0.25">
      <c r="A7" s="73"/>
      <c r="B7" s="73"/>
      <c r="C7" s="73"/>
      <c r="D7" s="73"/>
    </row>
    <row r="8" spans="1:12" ht="20.25" customHeight="1" thickBot="1" x14ac:dyDescent="0.3">
      <c r="A8" s="98" t="s">
        <v>60</v>
      </c>
      <c r="B8" s="99">
        <f>B6</f>
        <v>22000</v>
      </c>
      <c r="C8" s="99">
        <f t="shared" ref="C8:D8" si="1">C6</f>
        <v>7400</v>
      </c>
      <c r="D8" s="99">
        <f t="shared" si="1"/>
        <v>14600</v>
      </c>
    </row>
    <row r="9" spans="1:12" ht="15" customHeight="1" thickBot="1" x14ac:dyDescent="0.25">
      <c r="C9" s="73"/>
      <c r="D9" s="73"/>
    </row>
    <row r="10" spans="1:12" ht="18.75" customHeight="1" thickBot="1" x14ac:dyDescent="0.3">
      <c r="A10" s="81" t="s">
        <v>65</v>
      </c>
      <c r="B10" s="79"/>
      <c r="C10" s="79"/>
      <c r="D10" s="80"/>
    </row>
    <row r="11" spans="1:12" x14ac:dyDescent="0.2">
      <c r="C11" s="73"/>
      <c r="D11" s="73"/>
    </row>
    <row r="12" spans="1:12" x14ac:dyDescent="0.2">
      <c r="C12" s="73"/>
      <c r="D12" s="73"/>
    </row>
    <row r="13" spans="1:12" x14ac:dyDescent="0.2">
      <c r="C13" s="73"/>
      <c r="D13" s="73"/>
    </row>
    <row r="14" spans="1:12" x14ac:dyDescent="0.2">
      <c r="C14" s="73"/>
      <c r="D14" s="73"/>
    </row>
    <row r="15" spans="1:12" x14ac:dyDescent="0.2">
      <c r="C15" s="73"/>
      <c r="D15" s="73"/>
    </row>
    <row r="16" spans="1:12" x14ac:dyDescent="0.2">
      <c r="C16" s="73"/>
      <c r="D16" s="73"/>
    </row>
    <row r="17" spans="3:4" x14ac:dyDescent="0.2">
      <c r="C17" s="73"/>
      <c r="D17" s="73"/>
    </row>
    <row r="18" spans="3:4" x14ac:dyDescent="0.2">
      <c r="C18" s="73"/>
      <c r="D18" s="73"/>
    </row>
    <row r="19" spans="3:4" x14ac:dyDescent="0.2">
      <c r="C19" s="73"/>
      <c r="D19" s="73"/>
    </row>
    <row r="20" spans="3:4" x14ac:dyDescent="0.2">
      <c r="C20" s="73"/>
      <c r="D20" s="73"/>
    </row>
    <row r="21" spans="3:4" x14ac:dyDescent="0.2">
      <c r="C21" s="73"/>
      <c r="D21" s="73"/>
    </row>
    <row r="22" spans="3:4" x14ac:dyDescent="0.2">
      <c r="C22" s="73"/>
      <c r="D22" s="73"/>
    </row>
    <row r="23" spans="3:4" x14ac:dyDescent="0.2">
      <c r="C23" s="73"/>
      <c r="D23" s="73"/>
    </row>
    <row r="24" spans="3:4" x14ac:dyDescent="0.2">
      <c r="C24" s="73"/>
      <c r="D24" s="73"/>
    </row>
    <row r="25" spans="3:4" ht="15.75" customHeight="1" x14ac:dyDescent="0.2">
      <c r="C25" s="73"/>
      <c r="D25" s="73"/>
    </row>
    <row r="26" spans="3:4" ht="15" customHeight="1" x14ac:dyDescent="0.2">
      <c r="C26" s="73"/>
      <c r="D26" s="73"/>
    </row>
    <row r="27" spans="3:4" x14ac:dyDescent="0.2">
      <c r="C27" s="73"/>
      <c r="D27" s="73"/>
    </row>
    <row r="28" spans="3:4" ht="15" customHeight="1" x14ac:dyDescent="0.2">
      <c r="C28" s="73"/>
      <c r="D28" s="73"/>
    </row>
    <row r="29" spans="3:4" x14ac:dyDescent="0.2">
      <c r="C29" s="73"/>
      <c r="D29" s="73"/>
    </row>
    <row r="30" spans="3:4" x14ac:dyDescent="0.2">
      <c r="C30" s="73"/>
      <c r="D30" s="73"/>
    </row>
    <row r="31" spans="3:4" x14ac:dyDescent="0.2">
      <c r="C31" s="73"/>
      <c r="D31" s="73"/>
    </row>
    <row r="32" spans="3:4" x14ac:dyDescent="0.2">
      <c r="C32" s="73"/>
      <c r="D32" s="73"/>
    </row>
    <row r="33" spans="3:4" x14ac:dyDescent="0.2">
      <c r="C33" s="73"/>
      <c r="D33" s="73"/>
    </row>
    <row r="34" spans="3:4" x14ac:dyDescent="0.2">
      <c r="C34" s="73"/>
      <c r="D34" s="73"/>
    </row>
    <row r="35" spans="3:4" x14ac:dyDescent="0.2">
      <c r="C35" s="73"/>
      <c r="D35" s="73"/>
    </row>
    <row r="36" spans="3:4" x14ac:dyDescent="0.2">
      <c r="C36" s="73"/>
      <c r="D36" s="73"/>
    </row>
    <row r="37" spans="3:4" x14ac:dyDescent="0.2">
      <c r="C37" s="73"/>
      <c r="D37" s="73"/>
    </row>
    <row r="38" spans="3:4" x14ac:dyDescent="0.2">
      <c r="C38" s="73"/>
      <c r="D38" s="73"/>
    </row>
    <row r="39" spans="3:4" x14ac:dyDescent="0.2">
      <c r="C39" s="73"/>
      <c r="D39" s="73"/>
    </row>
    <row r="40" spans="3:4" x14ac:dyDescent="0.2">
      <c r="C40" s="73"/>
      <c r="D40" s="73"/>
    </row>
    <row r="41" spans="3:4" x14ac:dyDescent="0.2">
      <c r="C41" s="73"/>
      <c r="D41" s="73"/>
    </row>
    <row r="42" spans="3:4" ht="13.5" customHeight="1" x14ac:dyDescent="0.2">
      <c r="C42" s="73"/>
      <c r="D42" s="73"/>
    </row>
    <row r="43" spans="3:4" ht="15" customHeight="1" x14ac:dyDescent="0.2">
      <c r="C43" s="73"/>
      <c r="D43" s="73"/>
    </row>
    <row r="44" spans="3:4" x14ac:dyDescent="0.2">
      <c r="C44" s="73"/>
      <c r="D44" s="73"/>
    </row>
    <row r="45" spans="3:4" ht="15" customHeight="1" x14ac:dyDescent="0.2">
      <c r="C45" s="73"/>
      <c r="D45" s="73"/>
    </row>
    <row r="46" spans="3:4" x14ac:dyDescent="0.2">
      <c r="C46" s="73"/>
      <c r="D46" s="73"/>
    </row>
    <row r="47" spans="3:4" ht="15.75" customHeight="1" x14ac:dyDescent="0.2">
      <c r="C47" s="73"/>
      <c r="D47" s="73"/>
    </row>
    <row r="48" spans="3:4" ht="20.25" customHeight="1" x14ac:dyDescent="0.2">
      <c r="C48" s="73"/>
      <c r="D48" s="73"/>
    </row>
    <row r="49" spans="3:4" ht="20.25" customHeight="1" x14ac:dyDescent="0.2">
      <c r="C49" s="73"/>
      <c r="D49" s="73"/>
    </row>
    <row r="50" spans="3:4" ht="20.25" customHeight="1" x14ac:dyDescent="0.2">
      <c r="C50" s="73"/>
      <c r="D50" s="73"/>
    </row>
    <row r="51" spans="3:4" ht="20.25" customHeight="1" x14ac:dyDescent="0.2">
      <c r="C51" s="73"/>
      <c r="D51" s="73"/>
    </row>
    <row r="52" spans="3:4" ht="20.25" customHeight="1" x14ac:dyDescent="0.2">
      <c r="C52" s="73"/>
      <c r="D52" s="73"/>
    </row>
    <row r="53" spans="3:4" ht="20.25" customHeight="1" x14ac:dyDescent="0.2">
      <c r="C53" s="73"/>
      <c r="D53" s="73"/>
    </row>
    <row r="54" spans="3:4" ht="20.25" customHeight="1" x14ac:dyDescent="0.2">
      <c r="C54" s="73"/>
      <c r="D54" s="73"/>
    </row>
    <row r="55" spans="3:4" ht="20.25" customHeight="1" x14ac:dyDescent="0.2">
      <c r="C55" s="73"/>
      <c r="D55" s="73"/>
    </row>
    <row r="56" spans="3:4" ht="20.25" customHeight="1" x14ac:dyDescent="0.2">
      <c r="C56" s="73"/>
      <c r="D56" s="73"/>
    </row>
    <row r="57" spans="3:4" ht="20.25" customHeight="1" x14ac:dyDescent="0.2">
      <c r="C57" s="73"/>
      <c r="D57" s="73"/>
    </row>
    <row r="58" spans="3:4" ht="20.25" customHeight="1" x14ac:dyDescent="0.2">
      <c r="C58" s="73"/>
      <c r="D58" s="73"/>
    </row>
    <row r="59" spans="3:4" ht="20.25" customHeight="1" x14ac:dyDescent="0.2">
      <c r="C59" s="73"/>
      <c r="D59" s="73"/>
    </row>
    <row r="60" spans="3:4" ht="20.25" customHeight="1" x14ac:dyDescent="0.2">
      <c r="C60" s="73"/>
      <c r="D60" s="73"/>
    </row>
    <row r="61" spans="3:4" ht="20.25" customHeight="1" x14ac:dyDescent="0.2">
      <c r="C61" s="73"/>
      <c r="D61" s="73"/>
    </row>
    <row r="62" spans="3:4" ht="20.25" customHeight="1" x14ac:dyDescent="0.2">
      <c r="C62" s="73"/>
      <c r="D62" s="73"/>
    </row>
    <row r="63" spans="3:4" ht="20.25" customHeight="1" x14ac:dyDescent="0.2">
      <c r="C63" s="73"/>
      <c r="D63" s="73"/>
    </row>
    <row r="64" spans="3:4" ht="20.25" customHeight="1" x14ac:dyDescent="0.2">
      <c r="C64" s="73"/>
      <c r="D64" s="73"/>
    </row>
    <row r="65" spans="3:4" ht="20.25" customHeight="1" x14ac:dyDescent="0.2">
      <c r="C65" s="73"/>
      <c r="D65" s="73"/>
    </row>
    <row r="66" spans="3:4" ht="20.25" customHeight="1" x14ac:dyDescent="0.2">
      <c r="C66" s="73"/>
      <c r="D66" s="73"/>
    </row>
    <row r="67" spans="3:4" ht="20.25" customHeight="1" x14ac:dyDescent="0.2">
      <c r="C67" s="73"/>
      <c r="D67" s="73"/>
    </row>
    <row r="68" spans="3:4" ht="20.25" customHeight="1" x14ac:dyDescent="0.2">
      <c r="C68" s="73"/>
      <c r="D68" s="73"/>
    </row>
    <row r="69" spans="3:4" ht="20.25" customHeight="1" x14ac:dyDescent="0.2">
      <c r="C69" s="73"/>
      <c r="D69" s="73"/>
    </row>
    <row r="70" spans="3:4" ht="20.25" customHeight="1" x14ac:dyDescent="0.2">
      <c r="C70" s="73"/>
      <c r="D70" s="73"/>
    </row>
    <row r="71" spans="3:4" ht="20.25" customHeight="1" x14ac:dyDescent="0.2">
      <c r="C71" s="73"/>
      <c r="D71" s="73"/>
    </row>
    <row r="72" spans="3:4" ht="20.25" customHeight="1" x14ac:dyDescent="0.2">
      <c r="C72" s="73"/>
      <c r="D72" s="73"/>
    </row>
    <row r="73" spans="3:4" ht="20.25" customHeight="1" x14ac:dyDescent="0.2">
      <c r="C73" s="73"/>
      <c r="D73" s="73"/>
    </row>
    <row r="74" spans="3:4" ht="20.25" customHeight="1" x14ac:dyDescent="0.2">
      <c r="C74" s="73"/>
      <c r="D74" s="73"/>
    </row>
    <row r="75" spans="3:4" ht="20.25" customHeight="1" x14ac:dyDescent="0.2">
      <c r="C75" s="73"/>
      <c r="D75" s="73"/>
    </row>
    <row r="76" spans="3:4" ht="20.25" customHeight="1" x14ac:dyDescent="0.2">
      <c r="C76" s="73"/>
      <c r="D76" s="73"/>
    </row>
    <row r="77" spans="3:4" ht="20.25" customHeight="1" x14ac:dyDescent="0.2">
      <c r="C77" s="73"/>
      <c r="D77" s="73"/>
    </row>
    <row r="78" spans="3:4" ht="20.25" customHeight="1" x14ac:dyDescent="0.2">
      <c r="C78" s="73"/>
      <c r="D78" s="73"/>
    </row>
    <row r="79" spans="3:4" ht="20.25" customHeight="1" x14ac:dyDescent="0.2">
      <c r="C79" s="73"/>
      <c r="D79" s="73"/>
    </row>
    <row r="80" spans="3:4" ht="20.25" customHeight="1" x14ac:dyDescent="0.2">
      <c r="C80" s="73"/>
      <c r="D80" s="73"/>
    </row>
    <row r="81" spans="3:4" ht="20.25" customHeight="1" x14ac:dyDescent="0.2">
      <c r="C81" s="73"/>
      <c r="D81" s="73"/>
    </row>
    <row r="82" spans="3:4" ht="20.25" customHeight="1" x14ac:dyDescent="0.2">
      <c r="C82" s="73"/>
      <c r="D82" s="73"/>
    </row>
    <row r="83" spans="3:4" ht="20.25" customHeight="1" x14ac:dyDescent="0.2">
      <c r="C83" s="73"/>
      <c r="D83" s="73"/>
    </row>
    <row r="84" spans="3:4" ht="20.25" customHeight="1" x14ac:dyDescent="0.2">
      <c r="C84" s="73"/>
      <c r="D84" s="73"/>
    </row>
    <row r="85" spans="3:4" ht="20.25" customHeight="1" x14ac:dyDescent="0.2">
      <c r="C85" s="73"/>
      <c r="D85" s="73"/>
    </row>
    <row r="86" spans="3:4" ht="20.25" customHeight="1" x14ac:dyDescent="0.2">
      <c r="C86" s="73"/>
      <c r="D86" s="73"/>
    </row>
    <row r="87" spans="3:4" ht="20.25" customHeight="1" x14ac:dyDescent="0.2">
      <c r="C87" s="73"/>
      <c r="D87" s="73"/>
    </row>
    <row r="88" spans="3:4" ht="20.25" customHeight="1" x14ac:dyDescent="0.2">
      <c r="C88" s="73"/>
      <c r="D88" s="73"/>
    </row>
    <row r="89" spans="3:4" ht="20.25" customHeight="1" x14ac:dyDescent="0.2">
      <c r="C89" s="73"/>
      <c r="D89" s="73"/>
    </row>
    <row r="90" spans="3:4" ht="20.25" customHeight="1" x14ac:dyDescent="0.2">
      <c r="C90" s="73"/>
      <c r="D90" s="73"/>
    </row>
    <row r="91" spans="3:4" ht="20.25" customHeight="1" x14ac:dyDescent="0.2">
      <c r="C91" s="73"/>
      <c r="D91" s="73"/>
    </row>
    <row r="92" spans="3:4" ht="20.25" customHeight="1" x14ac:dyDescent="0.2">
      <c r="C92" s="73"/>
      <c r="D92" s="73"/>
    </row>
    <row r="93" spans="3:4" ht="20.25" customHeight="1" x14ac:dyDescent="0.2">
      <c r="C93" s="73"/>
      <c r="D93" s="73"/>
    </row>
    <row r="94" spans="3:4" ht="20.25" customHeight="1" x14ac:dyDescent="0.2">
      <c r="C94" s="73"/>
      <c r="D94" s="73"/>
    </row>
    <row r="95" spans="3:4" ht="20.25" customHeight="1" x14ac:dyDescent="0.2">
      <c r="C95" s="73"/>
      <c r="D95" s="73"/>
    </row>
    <row r="96" spans="3:4" ht="20.25" customHeight="1" x14ac:dyDescent="0.2">
      <c r="C96" s="73"/>
      <c r="D96" s="73"/>
    </row>
    <row r="97" spans="3:4" ht="20.25" customHeight="1" x14ac:dyDescent="0.2">
      <c r="C97" s="73"/>
      <c r="D97" s="73"/>
    </row>
    <row r="98" spans="3:4" ht="20.25" customHeight="1" x14ac:dyDescent="0.2">
      <c r="C98" s="73"/>
      <c r="D98" s="73"/>
    </row>
    <row r="99" spans="3:4" ht="20.25" customHeight="1" x14ac:dyDescent="0.2">
      <c r="C99" s="73"/>
      <c r="D99" s="73"/>
    </row>
    <row r="100" spans="3:4" ht="20.25" customHeight="1" x14ac:dyDescent="0.2">
      <c r="C100" s="73"/>
      <c r="D100" s="73"/>
    </row>
    <row r="101" spans="3:4" ht="20.25" customHeight="1" x14ac:dyDescent="0.2">
      <c r="C101" s="73"/>
      <c r="D101" s="73"/>
    </row>
    <row r="102" spans="3:4" ht="20.25" customHeight="1" x14ac:dyDescent="0.2">
      <c r="C102" s="73"/>
      <c r="D102" s="73"/>
    </row>
    <row r="103" spans="3:4" ht="20.25" customHeight="1" x14ac:dyDescent="0.2">
      <c r="C103" s="73"/>
      <c r="D103" s="73"/>
    </row>
    <row r="104" spans="3:4" ht="20.25" customHeight="1" x14ac:dyDescent="0.2">
      <c r="C104" s="73"/>
      <c r="D104" s="73"/>
    </row>
    <row r="105" spans="3:4" ht="20.25" customHeight="1" x14ac:dyDescent="0.2">
      <c r="C105" s="73"/>
      <c r="D105" s="73"/>
    </row>
    <row r="106" spans="3:4" ht="20.25" customHeight="1" x14ac:dyDescent="0.2">
      <c r="C106" s="73"/>
      <c r="D106" s="73"/>
    </row>
    <row r="107" spans="3:4" ht="20.25" customHeight="1" x14ac:dyDescent="0.2">
      <c r="C107" s="73"/>
      <c r="D107" s="73"/>
    </row>
    <row r="108" spans="3:4" ht="20.25" customHeight="1" x14ac:dyDescent="0.2">
      <c r="C108" s="73"/>
      <c r="D108" s="73"/>
    </row>
    <row r="109" spans="3:4" ht="20.25" customHeight="1" x14ac:dyDescent="0.2">
      <c r="C109" s="73"/>
      <c r="D109" s="73"/>
    </row>
    <row r="110" spans="3:4" ht="20.25" customHeight="1" x14ac:dyDescent="0.2">
      <c r="C110" s="73"/>
      <c r="D110" s="73"/>
    </row>
    <row r="111" spans="3:4" ht="20.25" customHeight="1" x14ac:dyDescent="0.2">
      <c r="C111" s="73"/>
      <c r="D111" s="73"/>
    </row>
    <row r="112" spans="3:4" x14ac:dyDescent="0.2">
      <c r="C112" s="73"/>
      <c r="D112" s="73"/>
    </row>
    <row r="113" spans="3:4" x14ac:dyDescent="0.2">
      <c r="C113" s="73"/>
      <c r="D113" s="73"/>
    </row>
    <row r="114" spans="3:4" x14ac:dyDescent="0.2">
      <c r="C114" s="73"/>
      <c r="D114" s="73"/>
    </row>
    <row r="115" spans="3:4" x14ac:dyDescent="0.2">
      <c r="C115" s="73"/>
      <c r="D115" s="73"/>
    </row>
    <row r="116" spans="3:4" x14ac:dyDescent="0.2">
      <c r="C116" s="73"/>
      <c r="D116" s="73"/>
    </row>
    <row r="117" spans="3:4" x14ac:dyDescent="0.2">
      <c r="C117" s="73"/>
      <c r="D117" s="73"/>
    </row>
    <row r="118" spans="3:4" x14ac:dyDescent="0.2">
      <c r="C118" s="73"/>
      <c r="D118" s="73"/>
    </row>
    <row r="119" spans="3:4" x14ac:dyDescent="0.2">
      <c r="C119" s="73"/>
      <c r="D119" s="73"/>
    </row>
    <row r="120" spans="3:4" x14ac:dyDescent="0.2">
      <c r="C120" s="73"/>
      <c r="D120" s="73"/>
    </row>
    <row r="121" spans="3:4" x14ac:dyDescent="0.2">
      <c r="C121" s="73"/>
      <c r="D121" s="73"/>
    </row>
    <row r="122" spans="3:4" x14ac:dyDescent="0.2">
      <c r="C122" s="73"/>
      <c r="D122" s="73"/>
    </row>
    <row r="123" spans="3:4" x14ac:dyDescent="0.2">
      <c r="C123" s="73"/>
      <c r="D123" s="73"/>
    </row>
    <row r="124" spans="3:4" x14ac:dyDescent="0.2">
      <c r="C124" s="73"/>
      <c r="D124" s="73"/>
    </row>
    <row r="125" spans="3:4" x14ac:dyDescent="0.2">
      <c r="C125" s="73"/>
      <c r="D125" s="73"/>
    </row>
    <row r="126" spans="3:4" x14ac:dyDescent="0.2">
      <c r="C126" s="73"/>
      <c r="D126" s="73"/>
    </row>
    <row r="127" spans="3:4" x14ac:dyDescent="0.2">
      <c r="C127" s="73"/>
      <c r="D127" s="73"/>
    </row>
    <row r="128" spans="3:4" x14ac:dyDescent="0.2">
      <c r="C128" s="73"/>
      <c r="D128" s="73"/>
    </row>
    <row r="129" spans="3:4" x14ac:dyDescent="0.2">
      <c r="C129" s="73"/>
      <c r="D129" s="73"/>
    </row>
    <row r="130" spans="3:4" x14ac:dyDescent="0.2">
      <c r="C130" s="73"/>
      <c r="D130" s="73"/>
    </row>
    <row r="131" spans="3:4" x14ac:dyDescent="0.2">
      <c r="C131" s="73"/>
      <c r="D131" s="73"/>
    </row>
    <row r="132" spans="3:4" x14ac:dyDescent="0.2">
      <c r="C132" s="73"/>
      <c r="D132" s="73"/>
    </row>
    <row r="133" spans="3:4" x14ac:dyDescent="0.2">
      <c r="C133" s="73"/>
      <c r="D133" s="73"/>
    </row>
    <row r="134" spans="3:4" x14ac:dyDescent="0.2">
      <c r="C134" s="73"/>
      <c r="D134" s="73"/>
    </row>
    <row r="135" spans="3:4" x14ac:dyDescent="0.2">
      <c r="C135" s="73"/>
      <c r="D135" s="73"/>
    </row>
    <row r="136" spans="3:4" x14ac:dyDescent="0.2">
      <c r="C136" s="73"/>
      <c r="D136" s="73"/>
    </row>
    <row r="137" spans="3:4" x14ac:dyDescent="0.2">
      <c r="C137" s="73"/>
      <c r="D137" s="73"/>
    </row>
    <row r="138" spans="3:4" x14ac:dyDescent="0.2">
      <c r="C138" s="73"/>
      <c r="D138" s="73"/>
    </row>
    <row r="139" spans="3:4" x14ac:dyDescent="0.2">
      <c r="C139" s="73"/>
      <c r="D139" s="73"/>
    </row>
    <row r="140" spans="3:4" x14ac:dyDescent="0.2">
      <c r="C140" s="73"/>
      <c r="D140" s="73"/>
    </row>
    <row r="141" spans="3:4" x14ac:dyDescent="0.2">
      <c r="C141" s="73"/>
      <c r="D141" s="73"/>
    </row>
    <row r="142" spans="3:4" x14ac:dyDescent="0.2">
      <c r="C142" s="73"/>
      <c r="D142" s="73"/>
    </row>
    <row r="143" spans="3:4" x14ac:dyDescent="0.2">
      <c r="C143" s="73"/>
      <c r="D143" s="73"/>
    </row>
    <row r="144" spans="3:4" x14ac:dyDescent="0.2">
      <c r="C144" s="73"/>
      <c r="D144" s="73"/>
    </row>
    <row r="145" spans="3:4" x14ac:dyDescent="0.2">
      <c r="C145" s="73"/>
      <c r="D145" s="73"/>
    </row>
    <row r="146" spans="3:4" x14ac:dyDescent="0.2">
      <c r="C146" s="73"/>
      <c r="D146" s="73"/>
    </row>
    <row r="147" spans="3:4" x14ac:dyDescent="0.2">
      <c r="C147" s="73"/>
      <c r="D147" s="73"/>
    </row>
    <row r="148" spans="3:4" x14ac:dyDescent="0.2">
      <c r="C148" s="73"/>
      <c r="D148" s="73"/>
    </row>
    <row r="149" spans="3:4" x14ac:dyDescent="0.2">
      <c r="C149" s="73"/>
      <c r="D149" s="73"/>
    </row>
    <row r="150" spans="3:4" x14ac:dyDescent="0.2">
      <c r="C150" s="73"/>
      <c r="D150" s="73"/>
    </row>
    <row r="151" spans="3:4" x14ac:dyDescent="0.2">
      <c r="C151" s="73"/>
      <c r="D151" s="73"/>
    </row>
    <row r="152" spans="3:4" x14ac:dyDescent="0.2">
      <c r="C152" s="73"/>
      <c r="D152" s="73"/>
    </row>
    <row r="153" spans="3:4" x14ac:dyDescent="0.2">
      <c r="C153" s="73"/>
      <c r="D153" s="73"/>
    </row>
    <row r="154" spans="3:4" x14ac:dyDescent="0.2">
      <c r="C154" s="73"/>
      <c r="D154" s="73"/>
    </row>
    <row r="155" spans="3:4" x14ac:dyDescent="0.2">
      <c r="C155" s="73"/>
      <c r="D155" s="73"/>
    </row>
    <row r="156" spans="3:4" x14ac:dyDescent="0.2">
      <c r="C156" s="73"/>
      <c r="D156" s="73"/>
    </row>
    <row r="157" spans="3:4" x14ac:dyDescent="0.2">
      <c r="C157" s="73"/>
      <c r="D157" s="73"/>
    </row>
    <row r="158" spans="3:4" x14ac:dyDescent="0.2">
      <c r="C158" s="73"/>
      <c r="D158" s="73"/>
    </row>
    <row r="159" spans="3:4" x14ac:dyDescent="0.2">
      <c r="C159" s="73"/>
      <c r="D159" s="73"/>
    </row>
    <row r="160" spans="3:4" x14ac:dyDescent="0.2">
      <c r="C160" s="73"/>
      <c r="D160" s="73"/>
    </row>
    <row r="161" spans="3:4" x14ac:dyDescent="0.2">
      <c r="C161" s="73"/>
      <c r="D161" s="73"/>
    </row>
    <row r="162" spans="3:4" x14ac:dyDescent="0.2">
      <c r="C162" s="73"/>
      <c r="D162" s="73"/>
    </row>
    <row r="163" spans="3:4" x14ac:dyDescent="0.2">
      <c r="C163" s="73"/>
      <c r="D163" s="73"/>
    </row>
    <row r="164" spans="3:4" x14ac:dyDescent="0.2">
      <c r="C164" s="73"/>
      <c r="D164" s="73"/>
    </row>
    <row r="165" spans="3:4" x14ac:dyDescent="0.2">
      <c r="C165" s="73"/>
      <c r="D165" s="73"/>
    </row>
    <row r="166" spans="3:4" x14ac:dyDescent="0.2">
      <c r="C166" s="73"/>
      <c r="D166" s="73"/>
    </row>
    <row r="167" spans="3:4" x14ac:dyDescent="0.2">
      <c r="C167" s="73"/>
      <c r="D167" s="73"/>
    </row>
    <row r="168" spans="3:4" x14ac:dyDescent="0.2">
      <c r="C168" s="73"/>
      <c r="D168" s="73"/>
    </row>
    <row r="169" spans="3:4" x14ac:dyDescent="0.2">
      <c r="C169" s="73"/>
      <c r="D169" s="73"/>
    </row>
    <row r="170" spans="3:4" x14ac:dyDescent="0.2">
      <c r="C170" s="73"/>
      <c r="D170" s="73"/>
    </row>
    <row r="171" spans="3:4" x14ac:dyDescent="0.2">
      <c r="C171" s="73"/>
      <c r="D171" s="73"/>
    </row>
    <row r="172" spans="3:4" x14ac:dyDescent="0.2">
      <c r="C172" s="73"/>
      <c r="D172" s="73"/>
    </row>
    <row r="173" spans="3:4" x14ac:dyDescent="0.2">
      <c r="C173" s="73"/>
      <c r="D173" s="73"/>
    </row>
    <row r="174" spans="3:4" x14ac:dyDescent="0.2">
      <c r="C174" s="73"/>
      <c r="D174" s="73"/>
    </row>
    <row r="175" spans="3:4" x14ac:dyDescent="0.2">
      <c r="C175" s="73"/>
      <c r="D175" s="73"/>
    </row>
    <row r="176" spans="3:4" x14ac:dyDescent="0.2">
      <c r="C176" s="73"/>
      <c r="D176" s="73"/>
    </row>
    <row r="177" spans="3:4" x14ac:dyDescent="0.2">
      <c r="C177" s="73"/>
      <c r="D177" s="73"/>
    </row>
    <row r="178" spans="3:4" x14ac:dyDescent="0.2">
      <c r="C178" s="73"/>
      <c r="D178" s="73"/>
    </row>
    <row r="179" spans="3:4" x14ac:dyDescent="0.2">
      <c r="C179" s="73"/>
      <c r="D179" s="73"/>
    </row>
    <row r="180" spans="3:4" x14ac:dyDescent="0.2">
      <c r="C180" s="73"/>
      <c r="D180" s="73"/>
    </row>
    <row r="181" spans="3:4" x14ac:dyDescent="0.2">
      <c r="C181" s="73"/>
      <c r="D181" s="73"/>
    </row>
    <row r="182" spans="3:4" x14ac:dyDescent="0.2">
      <c r="C182" s="73"/>
      <c r="D182" s="73"/>
    </row>
    <row r="183" spans="3:4" x14ac:dyDescent="0.2">
      <c r="C183" s="73"/>
      <c r="D183" s="73"/>
    </row>
    <row r="184" spans="3:4" x14ac:dyDescent="0.2">
      <c r="C184" s="73"/>
      <c r="D184" s="73"/>
    </row>
    <row r="185" spans="3:4" x14ac:dyDescent="0.2">
      <c r="C185" s="73"/>
      <c r="D185" s="73"/>
    </row>
    <row r="186" spans="3:4" x14ac:dyDescent="0.2">
      <c r="C186" s="73"/>
      <c r="D186" s="73"/>
    </row>
    <row r="187" spans="3:4" x14ac:dyDescent="0.2">
      <c r="C187" s="73"/>
      <c r="D187" s="73"/>
    </row>
    <row r="188" spans="3:4" x14ac:dyDescent="0.2">
      <c r="C188" s="73"/>
      <c r="D188" s="73"/>
    </row>
    <row r="189" spans="3:4" x14ac:dyDescent="0.2">
      <c r="C189" s="73"/>
      <c r="D189" s="73"/>
    </row>
    <row r="190" spans="3:4" x14ac:dyDescent="0.2">
      <c r="C190" s="73"/>
      <c r="D190" s="73"/>
    </row>
    <row r="191" spans="3:4" x14ac:dyDescent="0.2">
      <c r="C191" s="73"/>
      <c r="D191" s="73"/>
    </row>
    <row r="192" spans="3:4" x14ac:dyDescent="0.2">
      <c r="C192" s="73"/>
      <c r="D192" s="73"/>
    </row>
    <row r="193" spans="3:4" x14ac:dyDescent="0.2">
      <c r="C193" s="73"/>
      <c r="D193" s="73"/>
    </row>
    <row r="194" spans="3:4" x14ac:dyDescent="0.2">
      <c r="C194" s="73"/>
      <c r="D194" s="73"/>
    </row>
    <row r="195" spans="3:4" x14ac:dyDescent="0.2">
      <c r="C195" s="73"/>
      <c r="D195" s="73"/>
    </row>
    <row r="196" spans="3:4" x14ac:dyDescent="0.2">
      <c r="C196" s="73"/>
      <c r="D196" s="73"/>
    </row>
    <row r="197" spans="3:4" x14ac:dyDescent="0.2">
      <c r="C197" s="73"/>
      <c r="D197" s="73"/>
    </row>
    <row r="198" spans="3:4" x14ac:dyDescent="0.2">
      <c r="C198" s="73"/>
      <c r="D198" s="73"/>
    </row>
    <row r="199" spans="3:4" x14ac:dyDescent="0.2">
      <c r="C199" s="73"/>
      <c r="D199" s="73"/>
    </row>
    <row r="200" spans="3:4" x14ac:dyDescent="0.2">
      <c r="C200" s="73"/>
      <c r="D200" s="73"/>
    </row>
    <row r="201" spans="3:4" x14ac:dyDescent="0.2">
      <c r="C201" s="73"/>
      <c r="D201" s="73"/>
    </row>
    <row r="202" spans="3:4" x14ac:dyDescent="0.2">
      <c r="C202" s="73"/>
      <c r="D202" s="73"/>
    </row>
    <row r="203" spans="3:4" x14ac:dyDescent="0.2">
      <c r="C203" s="73"/>
      <c r="D203" s="73"/>
    </row>
    <row r="204" spans="3:4" x14ac:dyDescent="0.2">
      <c r="C204" s="73"/>
      <c r="D204" s="73"/>
    </row>
    <row r="205" spans="3:4" x14ac:dyDescent="0.2">
      <c r="C205" s="73"/>
      <c r="D205" s="73"/>
    </row>
    <row r="206" spans="3:4" x14ac:dyDescent="0.2">
      <c r="C206" s="73"/>
      <c r="D206" s="73"/>
    </row>
    <row r="207" spans="3:4" x14ac:dyDescent="0.2">
      <c r="C207" s="73"/>
      <c r="D207" s="73"/>
    </row>
    <row r="208" spans="3:4" x14ac:dyDescent="0.2">
      <c r="C208" s="73"/>
      <c r="D208" s="73"/>
    </row>
    <row r="209" spans="3:4" x14ac:dyDescent="0.2">
      <c r="C209" s="73"/>
      <c r="D209" s="73"/>
    </row>
    <row r="210" spans="3:4" x14ac:dyDescent="0.2">
      <c r="C210" s="73"/>
      <c r="D210" s="73"/>
    </row>
    <row r="211" spans="3:4" x14ac:dyDescent="0.2">
      <c r="C211" s="73"/>
      <c r="D211" s="73"/>
    </row>
    <row r="212" spans="3:4" x14ac:dyDescent="0.2">
      <c r="C212" s="73"/>
      <c r="D212" s="73"/>
    </row>
    <row r="213" spans="3:4" x14ac:dyDescent="0.2">
      <c r="C213" s="73"/>
      <c r="D213" s="73"/>
    </row>
    <row r="214" spans="3:4" x14ac:dyDescent="0.2">
      <c r="C214" s="73"/>
      <c r="D214" s="73"/>
    </row>
    <row r="215" spans="3:4" x14ac:dyDescent="0.2">
      <c r="C215" s="73"/>
      <c r="D215" s="73"/>
    </row>
    <row r="216" spans="3:4" x14ac:dyDescent="0.2">
      <c r="C216" s="73"/>
      <c r="D216" s="73"/>
    </row>
    <row r="217" spans="3:4" x14ac:dyDescent="0.2">
      <c r="C217" s="73"/>
      <c r="D217" s="73"/>
    </row>
    <row r="218" spans="3:4" x14ac:dyDescent="0.2">
      <c r="C218" s="73"/>
      <c r="D218" s="73"/>
    </row>
    <row r="219" spans="3:4" x14ac:dyDescent="0.2">
      <c r="C219" s="73"/>
      <c r="D219" s="73"/>
    </row>
    <row r="220" spans="3:4" x14ac:dyDescent="0.2">
      <c r="C220" s="73"/>
      <c r="D220" s="73"/>
    </row>
    <row r="221" spans="3:4" x14ac:dyDescent="0.2">
      <c r="C221" s="73"/>
      <c r="D221" s="73"/>
    </row>
    <row r="222" spans="3:4" x14ac:dyDescent="0.2">
      <c r="C222" s="73"/>
      <c r="D222" s="73"/>
    </row>
    <row r="223" spans="3:4" x14ac:dyDescent="0.2">
      <c r="C223" s="73"/>
      <c r="D223" s="73"/>
    </row>
    <row r="224" spans="3:4" x14ac:dyDescent="0.2">
      <c r="C224" s="73"/>
      <c r="D224" s="73"/>
    </row>
    <row r="225" spans="3:4" x14ac:dyDescent="0.2">
      <c r="C225" s="73"/>
      <c r="D225" s="73"/>
    </row>
    <row r="226" spans="3:4" x14ac:dyDescent="0.2">
      <c r="C226" s="73"/>
      <c r="D226" s="73"/>
    </row>
    <row r="227" spans="3:4" x14ac:dyDescent="0.2">
      <c r="C227" s="73"/>
      <c r="D227" s="73"/>
    </row>
    <row r="228" spans="3:4" x14ac:dyDescent="0.2">
      <c r="C228" s="73"/>
      <c r="D228" s="73"/>
    </row>
    <row r="229" spans="3:4" x14ac:dyDescent="0.2">
      <c r="C229" s="73"/>
      <c r="D229" s="73"/>
    </row>
    <row r="230" spans="3:4" x14ac:dyDescent="0.2">
      <c r="C230" s="73"/>
      <c r="D230" s="73"/>
    </row>
    <row r="231" spans="3:4" x14ac:dyDescent="0.2">
      <c r="C231" s="73"/>
      <c r="D231" s="73"/>
    </row>
    <row r="232" spans="3:4" x14ac:dyDescent="0.2">
      <c r="C232" s="73"/>
      <c r="D232" s="73"/>
    </row>
    <row r="233" spans="3:4" x14ac:dyDescent="0.2">
      <c r="C233" s="73"/>
      <c r="D233" s="73"/>
    </row>
    <row r="234" spans="3:4" x14ac:dyDescent="0.2">
      <c r="C234" s="73"/>
      <c r="D234" s="7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&amp;L&amp;D&amp;R&amp;F</oddHeader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6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30.28515625" customWidth="1"/>
    <col min="2" max="2" width="20.28515625" customWidth="1"/>
    <col min="3" max="4" width="18.285156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17" t="s">
        <v>61</v>
      </c>
      <c r="B1" s="218"/>
      <c r="C1" s="218"/>
      <c r="D1" s="219"/>
      <c r="E1" s="60"/>
      <c r="F1" s="61"/>
      <c r="G1" s="61"/>
      <c r="H1" s="61"/>
      <c r="I1" s="61"/>
      <c r="J1" s="61"/>
      <c r="K1" s="61"/>
      <c r="L1" s="61"/>
    </row>
    <row r="2" spans="1:12" ht="9.75" customHeight="1" thickBot="1" x14ac:dyDescent="0.25">
      <c r="A2" s="36"/>
      <c r="B2" s="37"/>
      <c r="C2" s="37"/>
      <c r="D2" s="37"/>
      <c r="E2" s="37"/>
      <c r="F2" s="34"/>
      <c r="G2" s="34"/>
      <c r="H2" s="35"/>
      <c r="I2" s="35"/>
      <c r="J2" s="35"/>
      <c r="K2" s="35"/>
      <c r="L2" s="35"/>
    </row>
    <row r="3" spans="1:12" ht="21.75" customHeight="1" thickBot="1" x14ac:dyDescent="0.25">
      <c r="A3" s="100"/>
      <c r="B3" s="101" t="s">
        <v>42</v>
      </c>
      <c r="C3" s="102" t="s">
        <v>41</v>
      </c>
      <c r="D3" s="102" t="s">
        <v>63</v>
      </c>
      <c r="E3" s="37"/>
      <c r="F3" s="34"/>
      <c r="G3" s="34"/>
      <c r="H3" s="35"/>
      <c r="I3" s="35"/>
      <c r="J3" s="35"/>
      <c r="K3" s="35"/>
      <c r="L3" s="35"/>
    </row>
    <row r="4" spans="1:12" ht="35.25" customHeight="1" x14ac:dyDescent="0.2">
      <c r="A4" s="103" t="s">
        <v>82</v>
      </c>
      <c r="B4" s="104">
        <v>9000</v>
      </c>
      <c r="C4" s="105">
        <v>838.77</v>
      </c>
      <c r="D4" s="105">
        <f>B4-C4</f>
        <v>8161.23</v>
      </c>
      <c r="E4" s="37"/>
      <c r="F4" s="34"/>
      <c r="G4" s="34"/>
      <c r="H4" s="35"/>
      <c r="I4" s="35"/>
      <c r="J4" s="35"/>
      <c r="K4" s="35"/>
      <c r="L4" s="35"/>
    </row>
    <row r="5" spans="1:12" ht="21.75" customHeight="1" x14ac:dyDescent="0.2">
      <c r="A5" s="118" t="s">
        <v>62</v>
      </c>
      <c r="B5" s="91">
        <v>12000</v>
      </c>
      <c r="C5" s="117">
        <v>12000</v>
      </c>
      <c r="D5" s="117">
        <f>B5-C5</f>
        <v>0</v>
      </c>
      <c r="E5" s="37"/>
      <c r="F5" s="34"/>
      <c r="G5" s="34"/>
      <c r="H5" s="35"/>
      <c r="I5" s="35"/>
      <c r="J5" s="35"/>
      <c r="K5" s="35"/>
      <c r="L5" s="35"/>
    </row>
    <row r="6" spans="1:12" ht="21.75" customHeight="1" x14ac:dyDescent="0.2">
      <c r="A6" s="118" t="s">
        <v>83</v>
      </c>
      <c r="B6" s="91">
        <v>5000</v>
      </c>
      <c r="C6" s="117">
        <v>0</v>
      </c>
      <c r="D6" s="117">
        <f>B6-C6</f>
        <v>5000</v>
      </c>
      <c r="E6" s="37"/>
      <c r="F6" s="34"/>
      <c r="G6" s="34"/>
      <c r="H6" s="35"/>
      <c r="I6" s="35"/>
      <c r="J6" s="35"/>
      <c r="K6" s="35"/>
      <c r="L6" s="35"/>
    </row>
    <row r="7" spans="1:12" ht="21.75" customHeight="1" thickBot="1" x14ac:dyDescent="0.25">
      <c r="A7" s="110" t="s">
        <v>84</v>
      </c>
      <c r="B7" s="111">
        <v>0</v>
      </c>
      <c r="C7" s="112">
        <v>0</v>
      </c>
      <c r="D7" s="117">
        <f>B7-C7</f>
        <v>0</v>
      </c>
      <c r="E7" s="37"/>
      <c r="F7" s="34"/>
      <c r="G7" s="34"/>
      <c r="H7" s="35"/>
      <c r="I7" s="35"/>
      <c r="J7" s="35"/>
      <c r="K7" s="35"/>
      <c r="L7" s="35"/>
    </row>
    <row r="8" spans="1:12" ht="21.75" customHeight="1" thickBot="1" x14ac:dyDescent="0.25">
      <c r="A8" s="100" t="s">
        <v>53</v>
      </c>
      <c r="B8" s="108">
        <f>SUM(B4:B7)</f>
        <v>26000</v>
      </c>
      <c r="C8" s="109">
        <f>SUM(C4:C7)</f>
        <v>12838.77</v>
      </c>
      <c r="D8" s="109">
        <f>SUM(D4:D6)</f>
        <v>13161.23</v>
      </c>
      <c r="E8" s="37"/>
      <c r="F8" s="34"/>
      <c r="G8" s="34"/>
      <c r="H8" s="35"/>
      <c r="I8" s="35"/>
      <c r="J8" s="35"/>
      <c r="K8" s="35"/>
      <c r="L8" s="35"/>
    </row>
    <row r="9" spans="1:12" ht="10.5" customHeight="1" thickBot="1" x14ac:dyDescent="0.25">
      <c r="A9" s="36"/>
      <c r="B9" s="67"/>
      <c r="C9" s="67"/>
      <c r="D9" s="67"/>
      <c r="E9" s="37"/>
      <c r="F9" s="34"/>
      <c r="G9" s="34"/>
      <c r="H9" s="35"/>
      <c r="I9" s="35"/>
      <c r="J9" s="35"/>
      <c r="K9" s="35"/>
      <c r="L9" s="35"/>
    </row>
    <row r="10" spans="1:12" ht="20.25" customHeight="1" thickBot="1" x14ac:dyDescent="0.3">
      <c r="A10" s="98" t="s">
        <v>60</v>
      </c>
      <c r="B10" s="99">
        <f>B8</f>
        <v>26000</v>
      </c>
      <c r="C10" s="99">
        <f>C8</f>
        <v>12838.77</v>
      </c>
      <c r="D10" s="99">
        <f>D8</f>
        <v>13161.23</v>
      </c>
    </row>
    <row r="11" spans="1:12" ht="15" customHeight="1" thickBot="1" x14ac:dyDescent="0.25">
      <c r="C11" s="73"/>
      <c r="D11" s="73"/>
    </row>
    <row r="12" spans="1:12" ht="15.75" thickBot="1" x14ac:dyDescent="0.3">
      <c r="A12" s="81" t="s">
        <v>65</v>
      </c>
      <c r="B12" s="79"/>
      <c r="C12" s="79"/>
      <c r="D12" s="80"/>
    </row>
    <row r="13" spans="1:12" x14ac:dyDescent="0.2">
      <c r="C13" s="73"/>
      <c r="D13" s="73"/>
    </row>
    <row r="14" spans="1:12" x14ac:dyDescent="0.2">
      <c r="C14" s="73"/>
      <c r="D14" s="73"/>
    </row>
    <row r="15" spans="1:12" x14ac:dyDescent="0.2">
      <c r="C15" s="73"/>
      <c r="D15" s="73"/>
    </row>
    <row r="16" spans="1:12" x14ac:dyDescent="0.2">
      <c r="C16" s="73"/>
      <c r="D16" s="73"/>
    </row>
    <row r="17" spans="3:4" x14ac:dyDescent="0.2">
      <c r="C17" s="73"/>
      <c r="D17" s="73"/>
    </row>
    <row r="18" spans="3:4" x14ac:dyDescent="0.2">
      <c r="C18" s="73"/>
      <c r="D18" s="73"/>
    </row>
    <row r="19" spans="3:4" x14ac:dyDescent="0.2">
      <c r="C19" s="73"/>
      <c r="D19" s="73"/>
    </row>
    <row r="20" spans="3:4" x14ac:dyDescent="0.2">
      <c r="C20" s="73"/>
      <c r="D20" s="73"/>
    </row>
    <row r="21" spans="3:4" x14ac:dyDescent="0.2">
      <c r="C21" s="73"/>
      <c r="D21" s="73"/>
    </row>
    <row r="22" spans="3:4" x14ac:dyDescent="0.2">
      <c r="C22" s="73"/>
      <c r="D22" s="73"/>
    </row>
    <row r="23" spans="3:4" x14ac:dyDescent="0.2">
      <c r="C23" s="73"/>
      <c r="D23" s="73"/>
    </row>
    <row r="24" spans="3:4" x14ac:dyDescent="0.2">
      <c r="C24" s="73"/>
      <c r="D24" s="73"/>
    </row>
    <row r="25" spans="3:4" x14ac:dyDescent="0.2">
      <c r="C25" s="73"/>
      <c r="D25" s="73"/>
    </row>
    <row r="26" spans="3:4" x14ac:dyDescent="0.2">
      <c r="C26" s="73"/>
      <c r="D26" s="73"/>
    </row>
    <row r="27" spans="3:4" ht="15.75" customHeight="1" x14ac:dyDescent="0.2">
      <c r="C27" s="73"/>
      <c r="D27" s="73"/>
    </row>
    <row r="28" spans="3:4" ht="15" customHeight="1" x14ac:dyDescent="0.2">
      <c r="C28" s="73"/>
      <c r="D28" s="73"/>
    </row>
    <row r="29" spans="3:4" x14ac:dyDescent="0.2">
      <c r="C29" s="73"/>
      <c r="D29" s="73"/>
    </row>
    <row r="30" spans="3:4" ht="15" customHeight="1" x14ac:dyDescent="0.2">
      <c r="C30" s="73"/>
      <c r="D30" s="73"/>
    </row>
    <row r="31" spans="3:4" x14ac:dyDescent="0.2">
      <c r="C31" s="73"/>
      <c r="D31" s="73"/>
    </row>
    <row r="32" spans="3:4" x14ac:dyDescent="0.2">
      <c r="C32" s="73"/>
      <c r="D32" s="73"/>
    </row>
    <row r="33" spans="3:4" x14ac:dyDescent="0.2">
      <c r="C33" s="73"/>
      <c r="D33" s="73"/>
    </row>
    <row r="34" spans="3:4" x14ac:dyDescent="0.2">
      <c r="C34" s="73"/>
      <c r="D34" s="73"/>
    </row>
    <row r="35" spans="3:4" x14ac:dyDescent="0.2">
      <c r="C35" s="73"/>
      <c r="D35" s="73"/>
    </row>
    <row r="36" spans="3:4" x14ac:dyDescent="0.2">
      <c r="C36" s="73"/>
      <c r="D36" s="73"/>
    </row>
    <row r="37" spans="3:4" x14ac:dyDescent="0.2">
      <c r="C37" s="73"/>
      <c r="D37" s="73"/>
    </row>
    <row r="38" spans="3:4" x14ac:dyDescent="0.2">
      <c r="C38" s="73"/>
      <c r="D38" s="73"/>
    </row>
    <row r="39" spans="3:4" x14ac:dyDescent="0.2">
      <c r="C39" s="73"/>
      <c r="D39" s="73"/>
    </row>
    <row r="40" spans="3:4" x14ac:dyDescent="0.2">
      <c r="C40" s="73"/>
      <c r="D40" s="73"/>
    </row>
    <row r="41" spans="3:4" x14ac:dyDescent="0.2">
      <c r="C41" s="73"/>
      <c r="D41" s="73"/>
    </row>
    <row r="42" spans="3:4" x14ac:dyDescent="0.2">
      <c r="C42" s="73"/>
      <c r="D42" s="73"/>
    </row>
    <row r="43" spans="3:4" x14ac:dyDescent="0.2">
      <c r="C43" s="73"/>
      <c r="D43" s="73"/>
    </row>
    <row r="44" spans="3:4" ht="13.5" customHeight="1" x14ac:dyDescent="0.2">
      <c r="C44" s="73"/>
      <c r="D44" s="73"/>
    </row>
    <row r="45" spans="3:4" ht="15" customHeight="1" x14ac:dyDescent="0.2">
      <c r="C45" s="73"/>
      <c r="D45" s="73"/>
    </row>
    <row r="46" spans="3:4" x14ac:dyDescent="0.2">
      <c r="C46" s="73"/>
      <c r="D46" s="73"/>
    </row>
    <row r="47" spans="3:4" ht="15" customHeight="1" x14ac:dyDescent="0.2">
      <c r="C47" s="73"/>
      <c r="D47" s="73"/>
    </row>
    <row r="48" spans="3:4" x14ac:dyDescent="0.2">
      <c r="C48" s="73"/>
      <c r="D48" s="73"/>
    </row>
    <row r="49" spans="3:4" ht="15.75" customHeight="1" x14ac:dyDescent="0.2">
      <c r="C49" s="73"/>
      <c r="D49" s="73"/>
    </row>
    <row r="50" spans="3:4" ht="20.25" customHeight="1" x14ac:dyDescent="0.2">
      <c r="C50" s="73"/>
      <c r="D50" s="73"/>
    </row>
    <row r="51" spans="3:4" ht="20.25" customHeight="1" x14ac:dyDescent="0.2">
      <c r="C51" s="73"/>
      <c r="D51" s="73"/>
    </row>
    <row r="52" spans="3:4" ht="20.25" customHeight="1" x14ac:dyDescent="0.2">
      <c r="C52" s="73"/>
      <c r="D52" s="73"/>
    </row>
    <row r="53" spans="3:4" ht="20.25" customHeight="1" x14ac:dyDescent="0.2">
      <c r="C53" s="73"/>
      <c r="D53" s="73"/>
    </row>
    <row r="54" spans="3:4" ht="20.25" customHeight="1" x14ac:dyDescent="0.2">
      <c r="C54" s="73"/>
      <c r="D54" s="73"/>
    </row>
    <row r="55" spans="3:4" ht="20.25" customHeight="1" x14ac:dyDescent="0.2">
      <c r="C55" s="73"/>
      <c r="D55" s="73"/>
    </row>
    <row r="56" spans="3:4" ht="20.25" customHeight="1" x14ac:dyDescent="0.2">
      <c r="C56" s="73"/>
      <c r="D56" s="73"/>
    </row>
    <row r="57" spans="3:4" ht="20.25" customHeight="1" x14ac:dyDescent="0.2">
      <c r="C57" s="73"/>
      <c r="D57" s="73"/>
    </row>
    <row r="58" spans="3:4" ht="20.25" customHeight="1" x14ac:dyDescent="0.2">
      <c r="C58" s="73"/>
      <c r="D58" s="73"/>
    </row>
    <row r="59" spans="3:4" ht="20.25" customHeight="1" x14ac:dyDescent="0.2">
      <c r="C59" s="73"/>
      <c r="D59" s="73"/>
    </row>
    <row r="60" spans="3:4" ht="20.25" customHeight="1" x14ac:dyDescent="0.2">
      <c r="C60" s="73"/>
      <c r="D60" s="73"/>
    </row>
    <row r="61" spans="3:4" ht="20.25" customHeight="1" x14ac:dyDescent="0.2">
      <c r="C61" s="73"/>
      <c r="D61" s="73"/>
    </row>
    <row r="62" spans="3:4" ht="20.25" customHeight="1" x14ac:dyDescent="0.2">
      <c r="C62" s="73"/>
      <c r="D62" s="73"/>
    </row>
    <row r="63" spans="3:4" ht="20.25" customHeight="1" x14ac:dyDescent="0.2">
      <c r="C63" s="73"/>
      <c r="D63" s="73"/>
    </row>
    <row r="64" spans="3:4" ht="20.25" customHeight="1" x14ac:dyDescent="0.2">
      <c r="C64" s="73"/>
      <c r="D64" s="73"/>
    </row>
    <row r="65" spans="3:4" ht="20.25" customHeight="1" x14ac:dyDescent="0.2">
      <c r="C65" s="73"/>
      <c r="D65" s="73"/>
    </row>
    <row r="66" spans="3:4" ht="20.25" customHeight="1" x14ac:dyDescent="0.2">
      <c r="C66" s="73"/>
      <c r="D66" s="73"/>
    </row>
    <row r="67" spans="3:4" ht="20.25" customHeight="1" x14ac:dyDescent="0.2">
      <c r="C67" s="73"/>
      <c r="D67" s="73"/>
    </row>
    <row r="68" spans="3:4" ht="20.25" customHeight="1" x14ac:dyDescent="0.2">
      <c r="C68" s="73"/>
      <c r="D68" s="73"/>
    </row>
    <row r="69" spans="3:4" ht="20.25" customHeight="1" x14ac:dyDescent="0.2">
      <c r="C69" s="73"/>
      <c r="D69" s="73"/>
    </row>
    <row r="70" spans="3:4" ht="20.25" customHeight="1" x14ac:dyDescent="0.2">
      <c r="C70" s="73"/>
      <c r="D70" s="73"/>
    </row>
    <row r="71" spans="3:4" ht="20.25" customHeight="1" x14ac:dyDescent="0.2">
      <c r="C71" s="73"/>
      <c r="D71" s="73"/>
    </row>
    <row r="72" spans="3:4" ht="20.25" customHeight="1" x14ac:dyDescent="0.2">
      <c r="C72" s="73"/>
      <c r="D72" s="73"/>
    </row>
    <row r="73" spans="3:4" ht="20.25" customHeight="1" x14ac:dyDescent="0.2">
      <c r="C73" s="73"/>
      <c r="D73" s="73"/>
    </row>
    <row r="74" spans="3:4" ht="20.25" customHeight="1" x14ac:dyDescent="0.2">
      <c r="C74" s="73"/>
      <c r="D74" s="73"/>
    </row>
    <row r="75" spans="3:4" ht="20.25" customHeight="1" x14ac:dyDescent="0.2">
      <c r="C75" s="73"/>
      <c r="D75" s="73"/>
    </row>
    <row r="76" spans="3:4" ht="20.25" customHeight="1" x14ac:dyDescent="0.2">
      <c r="C76" s="73"/>
      <c r="D76" s="73"/>
    </row>
    <row r="77" spans="3:4" ht="20.25" customHeight="1" x14ac:dyDescent="0.2">
      <c r="C77" s="73"/>
      <c r="D77" s="73"/>
    </row>
    <row r="78" spans="3:4" ht="20.25" customHeight="1" x14ac:dyDescent="0.2">
      <c r="C78" s="73"/>
      <c r="D78" s="73"/>
    </row>
    <row r="79" spans="3:4" ht="20.25" customHeight="1" x14ac:dyDescent="0.2">
      <c r="C79" s="73"/>
      <c r="D79" s="73"/>
    </row>
    <row r="80" spans="3:4" ht="20.25" customHeight="1" x14ac:dyDescent="0.2">
      <c r="C80" s="73"/>
      <c r="D80" s="73"/>
    </row>
    <row r="81" spans="3:4" ht="20.25" customHeight="1" x14ac:dyDescent="0.2">
      <c r="C81" s="73"/>
      <c r="D81" s="73"/>
    </row>
    <row r="82" spans="3:4" ht="20.25" customHeight="1" x14ac:dyDescent="0.2">
      <c r="C82" s="73"/>
      <c r="D82" s="73"/>
    </row>
    <row r="83" spans="3:4" ht="20.25" customHeight="1" x14ac:dyDescent="0.2">
      <c r="C83" s="73"/>
      <c r="D83" s="73"/>
    </row>
    <row r="84" spans="3:4" ht="20.25" customHeight="1" x14ac:dyDescent="0.2">
      <c r="C84" s="73"/>
      <c r="D84" s="73"/>
    </row>
    <row r="85" spans="3:4" ht="20.25" customHeight="1" x14ac:dyDescent="0.2">
      <c r="C85" s="73"/>
      <c r="D85" s="73"/>
    </row>
    <row r="86" spans="3:4" ht="20.25" customHeight="1" x14ac:dyDescent="0.2">
      <c r="C86" s="73"/>
      <c r="D86" s="73"/>
    </row>
    <row r="87" spans="3:4" ht="20.25" customHeight="1" x14ac:dyDescent="0.2">
      <c r="C87" s="73"/>
      <c r="D87" s="73"/>
    </row>
    <row r="88" spans="3:4" ht="20.25" customHeight="1" x14ac:dyDescent="0.2">
      <c r="C88" s="73"/>
      <c r="D88" s="73"/>
    </row>
    <row r="89" spans="3:4" ht="20.25" customHeight="1" x14ac:dyDescent="0.2">
      <c r="C89" s="73"/>
      <c r="D89" s="73"/>
    </row>
    <row r="90" spans="3:4" ht="20.25" customHeight="1" x14ac:dyDescent="0.2">
      <c r="C90" s="73"/>
      <c r="D90" s="73"/>
    </row>
    <row r="91" spans="3:4" ht="20.25" customHeight="1" x14ac:dyDescent="0.2">
      <c r="C91" s="73"/>
      <c r="D91" s="73"/>
    </row>
    <row r="92" spans="3:4" ht="18.75" customHeight="1" x14ac:dyDescent="0.2">
      <c r="C92" s="73"/>
      <c r="D92" s="73"/>
    </row>
    <row r="93" spans="3:4" ht="18.75" customHeight="1" x14ac:dyDescent="0.2">
      <c r="C93" s="73"/>
      <c r="D93" s="73"/>
    </row>
    <row r="94" spans="3:4" ht="20.25" customHeight="1" x14ac:dyDescent="0.2">
      <c r="C94" s="73"/>
      <c r="D94" s="73"/>
    </row>
    <row r="95" spans="3:4" ht="20.25" customHeight="1" x14ac:dyDescent="0.2">
      <c r="C95" s="73"/>
      <c r="D95" s="73"/>
    </row>
    <row r="96" spans="3:4" x14ac:dyDescent="0.2">
      <c r="C96" s="73"/>
      <c r="D96" s="73"/>
    </row>
    <row r="97" spans="3:4" x14ac:dyDescent="0.2">
      <c r="C97" s="73"/>
      <c r="D97" s="73"/>
    </row>
    <row r="98" spans="3:4" x14ac:dyDescent="0.2">
      <c r="C98" s="73"/>
      <c r="D98" s="73"/>
    </row>
    <row r="99" spans="3:4" x14ac:dyDescent="0.2">
      <c r="C99" s="73"/>
      <c r="D99" s="73"/>
    </row>
    <row r="100" spans="3:4" x14ac:dyDescent="0.2">
      <c r="C100" s="73"/>
      <c r="D100" s="73"/>
    </row>
    <row r="101" spans="3:4" ht="12.75" customHeight="1" x14ac:dyDescent="0.2">
      <c r="C101" s="73"/>
      <c r="D101" s="73"/>
    </row>
    <row r="102" spans="3:4" x14ac:dyDescent="0.2">
      <c r="C102" s="73"/>
      <c r="D102" s="73"/>
    </row>
    <row r="103" spans="3:4" x14ac:dyDescent="0.2">
      <c r="C103" s="73"/>
      <c r="D103" s="73"/>
    </row>
    <row r="104" spans="3:4" x14ac:dyDescent="0.2">
      <c r="C104" s="73"/>
      <c r="D104" s="73"/>
    </row>
    <row r="105" spans="3:4" x14ac:dyDescent="0.2">
      <c r="C105" s="73"/>
      <c r="D105" s="73"/>
    </row>
    <row r="106" spans="3:4" x14ac:dyDescent="0.2">
      <c r="C106" s="73"/>
      <c r="D106" s="73"/>
    </row>
    <row r="107" spans="3:4" x14ac:dyDescent="0.2">
      <c r="C107" s="73"/>
      <c r="D107" s="73"/>
    </row>
    <row r="108" spans="3:4" x14ac:dyDescent="0.2">
      <c r="C108" s="73"/>
      <c r="D108" s="73"/>
    </row>
    <row r="109" spans="3:4" x14ac:dyDescent="0.2">
      <c r="C109" s="73"/>
      <c r="D109" s="73"/>
    </row>
    <row r="110" spans="3:4" ht="15" customHeight="1" x14ac:dyDescent="0.2">
      <c r="C110" s="73"/>
      <c r="D110" s="73"/>
    </row>
    <row r="111" spans="3:4" ht="15" customHeight="1" x14ac:dyDescent="0.2">
      <c r="C111" s="73"/>
      <c r="D111" s="73"/>
    </row>
    <row r="112" spans="3:4" x14ac:dyDescent="0.2">
      <c r="C112" s="73"/>
      <c r="D112" s="73"/>
    </row>
    <row r="113" spans="3:4" x14ac:dyDescent="0.2">
      <c r="C113" s="73"/>
      <c r="D113" s="73"/>
    </row>
    <row r="114" spans="3:4" x14ac:dyDescent="0.2">
      <c r="C114" s="73"/>
      <c r="D114" s="73"/>
    </row>
    <row r="115" spans="3:4" x14ac:dyDescent="0.2">
      <c r="C115" s="73"/>
      <c r="D115" s="73"/>
    </row>
    <row r="116" spans="3:4" x14ac:dyDescent="0.2">
      <c r="C116" s="73"/>
      <c r="D116" s="73"/>
    </row>
    <row r="117" spans="3:4" ht="15" customHeight="1" x14ac:dyDescent="0.2">
      <c r="C117" s="73"/>
      <c r="D117" s="73"/>
    </row>
    <row r="118" spans="3:4" x14ac:dyDescent="0.2">
      <c r="C118" s="73"/>
      <c r="D118" s="73"/>
    </row>
    <row r="119" spans="3:4" x14ac:dyDescent="0.2">
      <c r="C119" s="73"/>
      <c r="D119" s="73"/>
    </row>
    <row r="120" spans="3:4" x14ac:dyDescent="0.2">
      <c r="C120" s="73"/>
      <c r="D120" s="73"/>
    </row>
    <row r="121" spans="3:4" x14ac:dyDescent="0.2">
      <c r="C121" s="73"/>
      <c r="D121" s="73"/>
    </row>
    <row r="122" spans="3:4" x14ac:dyDescent="0.2">
      <c r="C122" s="73"/>
      <c r="D122" s="73"/>
    </row>
    <row r="123" spans="3:4" x14ac:dyDescent="0.2">
      <c r="C123" s="73"/>
      <c r="D123" s="73"/>
    </row>
    <row r="124" spans="3:4" ht="12.75" customHeight="1" x14ac:dyDescent="0.2">
      <c r="C124" s="73"/>
      <c r="D124" s="73"/>
    </row>
    <row r="125" spans="3:4" ht="12.75" customHeight="1" x14ac:dyDescent="0.2">
      <c r="C125" s="73"/>
      <c r="D125" s="73"/>
    </row>
    <row r="126" spans="3:4" x14ac:dyDescent="0.2">
      <c r="C126" s="73"/>
      <c r="D126" s="73"/>
    </row>
    <row r="127" spans="3:4" x14ac:dyDescent="0.2">
      <c r="C127" s="73"/>
      <c r="D127" s="73"/>
    </row>
    <row r="128" spans="3:4" x14ac:dyDescent="0.2">
      <c r="C128" s="73"/>
      <c r="D128" s="73"/>
    </row>
    <row r="129" spans="3:4" x14ac:dyDescent="0.2">
      <c r="C129" s="73"/>
      <c r="D129" s="73"/>
    </row>
    <row r="130" spans="3:4" x14ac:dyDescent="0.2">
      <c r="C130" s="73"/>
      <c r="D130" s="73"/>
    </row>
    <row r="131" spans="3:4" x14ac:dyDescent="0.2">
      <c r="C131" s="73"/>
      <c r="D131" s="73"/>
    </row>
    <row r="132" spans="3:4" x14ac:dyDescent="0.2">
      <c r="C132" s="73"/>
      <c r="D132" s="73"/>
    </row>
    <row r="133" spans="3:4" x14ac:dyDescent="0.2">
      <c r="C133" s="73"/>
      <c r="D133" s="73"/>
    </row>
    <row r="134" spans="3:4" x14ac:dyDescent="0.2">
      <c r="C134" s="73"/>
      <c r="D134" s="73"/>
    </row>
    <row r="135" spans="3:4" ht="15.75" customHeight="1" x14ac:dyDescent="0.2">
      <c r="C135" s="73"/>
      <c r="D135" s="73"/>
    </row>
    <row r="136" spans="3:4" ht="15" customHeight="1" x14ac:dyDescent="0.2">
      <c r="C136" s="73"/>
      <c r="D136" s="73"/>
    </row>
    <row r="137" spans="3:4" ht="15" customHeight="1" x14ac:dyDescent="0.2">
      <c r="C137" s="73"/>
      <c r="D137" s="73"/>
    </row>
    <row r="138" spans="3:4" ht="15" customHeight="1" x14ac:dyDescent="0.2">
      <c r="C138" s="73"/>
      <c r="D138" s="73"/>
    </row>
    <row r="139" spans="3:4" ht="15" customHeight="1" x14ac:dyDescent="0.2">
      <c r="C139" s="73"/>
      <c r="D139" s="73"/>
    </row>
    <row r="140" spans="3:4" ht="15" customHeight="1" x14ac:dyDescent="0.2">
      <c r="C140" s="73"/>
      <c r="D140" s="73"/>
    </row>
    <row r="141" spans="3:4" ht="15" customHeight="1" x14ac:dyDescent="0.2">
      <c r="C141" s="73"/>
      <c r="D141" s="73"/>
    </row>
    <row r="142" spans="3:4" ht="15" customHeight="1" x14ac:dyDescent="0.2">
      <c r="C142" s="73"/>
      <c r="D142" s="73"/>
    </row>
    <row r="143" spans="3:4" ht="15" customHeight="1" x14ac:dyDescent="0.2">
      <c r="C143" s="73"/>
      <c r="D143" s="73"/>
    </row>
    <row r="144" spans="3:4" x14ac:dyDescent="0.2">
      <c r="C144" s="73"/>
      <c r="D144" s="73"/>
    </row>
    <row r="145" spans="3:4" x14ac:dyDescent="0.2">
      <c r="C145" s="73"/>
      <c r="D145" s="73"/>
    </row>
    <row r="146" spans="3:4" x14ac:dyDescent="0.2">
      <c r="C146" s="73"/>
      <c r="D146" s="73"/>
    </row>
    <row r="147" spans="3:4" x14ac:dyDescent="0.2">
      <c r="C147" s="73"/>
      <c r="D147" s="73"/>
    </row>
    <row r="148" spans="3:4" ht="17.25" customHeight="1" x14ac:dyDescent="0.2">
      <c r="C148" s="73"/>
      <c r="D148" s="73"/>
    </row>
    <row r="149" spans="3:4" ht="15" customHeight="1" x14ac:dyDescent="0.2">
      <c r="C149" s="73"/>
      <c r="D149" s="73"/>
    </row>
    <row r="150" spans="3:4" x14ac:dyDescent="0.2">
      <c r="C150" s="73"/>
      <c r="D150" s="73"/>
    </row>
    <row r="151" spans="3:4" x14ac:dyDescent="0.2">
      <c r="C151" s="73"/>
      <c r="D151" s="73"/>
    </row>
    <row r="152" spans="3:4" ht="15" customHeight="1" x14ac:dyDescent="0.2">
      <c r="C152" s="73"/>
      <c r="D152" s="73"/>
    </row>
    <row r="153" spans="3:4" x14ac:dyDescent="0.2">
      <c r="C153" s="73"/>
      <c r="D153" s="73"/>
    </row>
    <row r="154" spans="3:4" x14ac:dyDescent="0.2">
      <c r="C154" s="73"/>
      <c r="D154" s="73"/>
    </row>
    <row r="155" spans="3:4" ht="16.5" customHeight="1" x14ac:dyDescent="0.2">
      <c r="C155" s="73"/>
      <c r="D155" s="73"/>
    </row>
    <row r="156" spans="3:4" x14ac:dyDescent="0.2">
      <c r="C156" s="73"/>
      <c r="D156" s="73"/>
    </row>
    <row r="157" spans="3:4" x14ac:dyDescent="0.2">
      <c r="C157" s="73"/>
      <c r="D157" s="73"/>
    </row>
    <row r="158" spans="3:4" x14ac:dyDescent="0.2">
      <c r="C158" s="73"/>
      <c r="D158" s="73"/>
    </row>
    <row r="159" spans="3:4" x14ac:dyDescent="0.2">
      <c r="C159" s="73"/>
      <c r="D159" s="73"/>
    </row>
    <row r="160" spans="3:4" x14ac:dyDescent="0.2">
      <c r="C160" s="73"/>
      <c r="D160" s="73"/>
    </row>
    <row r="161" spans="3:4" x14ac:dyDescent="0.2">
      <c r="C161" s="73"/>
      <c r="D161" s="73"/>
    </row>
    <row r="162" spans="3:4" x14ac:dyDescent="0.2">
      <c r="C162" s="73"/>
      <c r="D162" s="73"/>
    </row>
    <row r="163" spans="3:4" x14ac:dyDescent="0.2">
      <c r="C163" s="73"/>
      <c r="D163" s="73"/>
    </row>
    <row r="164" spans="3:4" x14ac:dyDescent="0.2">
      <c r="C164" s="73"/>
      <c r="D164" s="73"/>
    </row>
    <row r="165" spans="3:4" x14ac:dyDescent="0.2">
      <c r="C165" s="73"/>
      <c r="D165" s="73"/>
    </row>
    <row r="166" spans="3:4" x14ac:dyDescent="0.2">
      <c r="C166" s="73"/>
      <c r="D166" s="73"/>
    </row>
    <row r="167" spans="3:4" x14ac:dyDescent="0.2">
      <c r="C167" s="73"/>
      <c r="D167" s="73"/>
    </row>
    <row r="168" spans="3:4" x14ac:dyDescent="0.2">
      <c r="C168" s="73"/>
      <c r="D168" s="73"/>
    </row>
    <row r="169" spans="3:4" x14ac:dyDescent="0.2">
      <c r="C169" s="73"/>
      <c r="D169" s="73"/>
    </row>
    <row r="170" spans="3:4" x14ac:dyDescent="0.2">
      <c r="C170" s="73"/>
      <c r="D170" s="73"/>
    </row>
    <row r="171" spans="3:4" x14ac:dyDescent="0.2">
      <c r="C171" s="73"/>
      <c r="D171" s="73"/>
    </row>
    <row r="172" spans="3:4" x14ac:dyDescent="0.2">
      <c r="C172" s="73"/>
      <c r="D172" s="73"/>
    </row>
    <row r="173" spans="3:4" x14ac:dyDescent="0.2">
      <c r="C173" s="73"/>
      <c r="D173" s="73"/>
    </row>
    <row r="174" spans="3:4" x14ac:dyDescent="0.2">
      <c r="C174" s="73"/>
      <c r="D174" s="73"/>
    </row>
    <row r="175" spans="3:4" x14ac:dyDescent="0.2">
      <c r="C175" s="73"/>
      <c r="D175" s="73"/>
    </row>
    <row r="176" spans="3:4" x14ac:dyDescent="0.2">
      <c r="C176" s="73"/>
      <c r="D176" s="73"/>
    </row>
    <row r="177" spans="3:4" x14ac:dyDescent="0.2">
      <c r="C177" s="73"/>
      <c r="D177" s="73"/>
    </row>
    <row r="178" spans="3:4" x14ac:dyDescent="0.2">
      <c r="C178" s="73"/>
      <c r="D178" s="73"/>
    </row>
    <row r="179" spans="3:4" x14ac:dyDescent="0.2">
      <c r="C179" s="73"/>
      <c r="D179" s="73"/>
    </row>
    <row r="180" spans="3:4" x14ac:dyDescent="0.2">
      <c r="C180" s="73"/>
      <c r="D180" s="73"/>
    </row>
    <row r="181" spans="3:4" x14ac:dyDescent="0.2">
      <c r="C181" s="73"/>
      <c r="D181" s="73"/>
    </row>
    <row r="182" spans="3:4" x14ac:dyDescent="0.2">
      <c r="C182" s="73"/>
      <c r="D182" s="73"/>
    </row>
    <row r="183" spans="3:4" x14ac:dyDescent="0.2">
      <c r="C183" s="73"/>
      <c r="D183" s="73"/>
    </row>
    <row r="184" spans="3:4" x14ac:dyDescent="0.2">
      <c r="C184" s="73"/>
      <c r="D184" s="73"/>
    </row>
    <row r="185" spans="3:4" x14ac:dyDescent="0.2">
      <c r="C185" s="73"/>
      <c r="D185" s="73"/>
    </row>
    <row r="186" spans="3:4" x14ac:dyDescent="0.2">
      <c r="C186" s="73"/>
      <c r="D186" s="73"/>
    </row>
    <row r="187" spans="3:4" x14ac:dyDescent="0.2">
      <c r="C187" s="73"/>
      <c r="D187" s="73"/>
    </row>
    <row r="188" spans="3:4" x14ac:dyDescent="0.2">
      <c r="C188" s="73"/>
      <c r="D188" s="73"/>
    </row>
    <row r="189" spans="3:4" x14ac:dyDescent="0.2">
      <c r="C189" s="73"/>
      <c r="D189" s="73"/>
    </row>
    <row r="190" spans="3:4" x14ac:dyDescent="0.2">
      <c r="C190" s="73"/>
      <c r="D190" s="73"/>
    </row>
    <row r="191" spans="3:4" x14ac:dyDescent="0.2">
      <c r="C191" s="73"/>
      <c r="D191" s="73"/>
    </row>
    <row r="192" spans="3:4" x14ac:dyDescent="0.2">
      <c r="C192" s="73"/>
      <c r="D192" s="73"/>
    </row>
    <row r="193" spans="3:4" x14ac:dyDescent="0.2">
      <c r="C193" s="73"/>
      <c r="D193" s="73"/>
    </row>
    <row r="194" spans="3:4" x14ac:dyDescent="0.2">
      <c r="C194" s="73"/>
      <c r="D194" s="73"/>
    </row>
    <row r="195" spans="3:4" x14ac:dyDescent="0.2">
      <c r="C195" s="73"/>
      <c r="D195" s="73"/>
    </row>
    <row r="196" spans="3:4" ht="14.25" customHeight="1" x14ac:dyDescent="0.2">
      <c r="C196" s="73"/>
      <c r="D196" s="73"/>
    </row>
    <row r="197" spans="3:4" ht="15" customHeight="1" x14ac:dyDescent="0.2">
      <c r="C197" s="73"/>
      <c r="D197" s="73"/>
    </row>
    <row r="198" spans="3:4" x14ac:dyDescent="0.2">
      <c r="C198" s="73"/>
      <c r="D198" s="73"/>
    </row>
    <row r="199" spans="3:4" x14ac:dyDescent="0.2">
      <c r="C199" s="73"/>
      <c r="D199" s="73"/>
    </row>
    <row r="200" spans="3:4" x14ac:dyDescent="0.2">
      <c r="C200" s="73"/>
      <c r="D200" s="73"/>
    </row>
    <row r="201" spans="3:4" x14ac:dyDescent="0.2">
      <c r="C201" s="73"/>
      <c r="D201" s="73"/>
    </row>
    <row r="202" spans="3:4" x14ac:dyDescent="0.2">
      <c r="C202" s="73"/>
      <c r="D202" s="73"/>
    </row>
    <row r="203" spans="3:4" x14ac:dyDescent="0.2">
      <c r="C203" s="73"/>
      <c r="D203" s="73"/>
    </row>
    <row r="204" spans="3:4" x14ac:dyDescent="0.2">
      <c r="C204" s="73"/>
      <c r="D204" s="73"/>
    </row>
    <row r="205" spans="3:4" x14ac:dyDescent="0.2">
      <c r="C205" s="73"/>
      <c r="D205" s="73"/>
    </row>
    <row r="206" spans="3:4" x14ac:dyDescent="0.2">
      <c r="C206" s="73"/>
      <c r="D206" s="73"/>
    </row>
    <row r="207" spans="3:4" x14ac:dyDescent="0.2">
      <c r="C207" s="73"/>
      <c r="D207" s="73"/>
    </row>
    <row r="208" spans="3:4" x14ac:dyDescent="0.2">
      <c r="C208" s="73"/>
      <c r="D208" s="73"/>
    </row>
    <row r="209" spans="3:4" x14ac:dyDescent="0.2">
      <c r="C209" s="73"/>
      <c r="D209" s="73"/>
    </row>
    <row r="210" spans="3:4" x14ac:dyDescent="0.2">
      <c r="C210" s="73"/>
      <c r="D210" s="73"/>
    </row>
    <row r="211" spans="3:4" x14ac:dyDescent="0.2">
      <c r="C211" s="73"/>
      <c r="D211" s="73"/>
    </row>
    <row r="212" spans="3:4" x14ac:dyDescent="0.2">
      <c r="C212" s="73"/>
      <c r="D212" s="73"/>
    </row>
    <row r="213" spans="3:4" ht="15.75" customHeight="1" x14ac:dyDescent="0.2">
      <c r="C213" s="73"/>
      <c r="D213" s="73"/>
    </row>
    <row r="214" spans="3:4" ht="15" customHeight="1" x14ac:dyDescent="0.2">
      <c r="C214" s="73"/>
      <c r="D214" s="73"/>
    </row>
    <row r="215" spans="3:4" x14ac:dyDescent="0.2">
      <c r="C215" s="73"/>
      <c r="D215" s="73"/>
    </row>
    <row r="216" spans="3:4" ht="15" customHeight="1" x14ac:dyDescent="0.2">
      <c r="C216" s="73"/>
      <c r="D216" s="73"/>
    </row>
    <row r="217" spans="3:4" x14ac:dyDescent="0.2">
      <c r="C217" s="73"/>
      <c r="D217" s="73"/>
    </row>
    <row r="218" spans="3:4" x14ac:dyDescent="0.2">
      <c r="C218" s="73"/>
      <c r="D218" s="73"/>
    </row>
    <row r="219" spans="3:4" x14ac:dyDescent="0.2">
      <c r="C219" s="73"/>
      <c r="D219" s="73"/>
    </row>
    <row r="220" spans="3:4" x14ac:dyDescent="0.2">
      <c r="C220" s="73"/>
      <c r="D220" s="73"/>
    </row>
    <row r="221" spans="3:4" x14ac:dyDescent="0.2">
      <c r="C221" s="73"/>
      <c r="D221" s="73"/>
    </row>
    <row r="222" spans="3:4" x14ac:dyDescent="0.2">
      <c r="C222" s="73"/>
      <c r="D222" s="73"/>
    </row>
    <row r="223" spans="3:4" x14ac:dyDescent="0.2">
      <c r="C223" s="73"/>
      <c r="D223" s="73"/>
    </row>
    <row r="224" spans="3:4" x14ac:dyDescent="0.2">
      <c r="C224" s="73"/>
      <c r="D224" s="73"/>
    </row>
    <row r="225" spans="3:4" x14ac:dyDescent="0.2">
      <c r="C225" s="73"/>
      <c r="D225" s="73"/>
    </row>
    <row r="226" spans="3:4" x14ac:dyDescent="0.2">
      <c r="C226" s="73"/>
      <c r="D226" s="73"/>
    </row>
    <row r="227" spans="3:4" x14ac:dyDescent="0.2">
      <c r="C227" s="73"/>
      <c r="D227" s="73"/>
    </row>
    <row r="228" spans="3:4" x14ac:dyDescent="0.2">
      <c r="C228" s="73"/>
      <c r="D228" s="73"/>
    </row>
    <row r="229" spans="3:4" x14ac:dyDescent="0.2">
      <c r="C229" s="73"/>
      <c r="D229" s="73"/>
    </row>
    <row r="230" spans="3:4" ht="13.5" customHeight="1" x14ac:dyDescent="0.2">
      <c r="C230" s="73"/>
      <c r="D230" s="73"/>
    </row>
    <row r="231" spans="3:4" ht="15" customHeight="1" x14ac:dyDescent="0.2">
      <c r="C231" s="73"/>
      <c r="D231" s="73"/>
    </row>
    <row r="232" spans="3:4" x14ac:dyDescent="0.2">
      <c r="C232" s="73"/>
      <c r="D232" s="73"/>
    </row>
    <row r="233" spans="3:4" ht="15" customHeight="1" x14ac:dyDescent="0.2">
      <c r="C233" s="73"/>
      <c r="D233" s="73"/>
    </row>
    <row r="234" spans="3:4" x14ac:dyDescent="0.2">
      <c r="C234" s="73"/>
      <c r="D234" s="73"/>
    </row>
    <row r="235" spans="3:4" ht="15.75" customHeight="1" x14ac:dyDescent="0.2">
      <c r="C235" s="73"/>
      <c r="D235" s="73"/>
    </row>
    <row r="236" spans="3:4" x14ac:dyDescent="0.2">
      <c r="C236" s="73"/>
      <c r="D236" s="7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&amp;L&amp;D&amp;R&amp;F</oddHeader>
    <oddFooter>&amp;R&amp;P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33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30.28515625" customWidth="1"/>
    <col min="2" max="2" width="20.28515625" customWidth="1"/>
    <col min="3" max="4" width="18.285156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17" t="s">
        <v>70</v>
      </c>
      <c r="B1" s="218"/>
      <c r="C1" s="218"/>
      <c r="D1" s="219"/>
      <c r="E1" s="60"/>
      <c r="F1" s="61"/>
      <c r="G1" s="61"/>
      <c r="H1" s="61"/>
      <c r="I1" s="61"/>
      <c r="J1" s="61"/>
      <c r="K1" s="61"/>
      <c r="L1" s="61"/>
    </row>
    <row r="2" spans="1:12" ht="9.75" customHeight="1" thickBot="1" x14ac:dyDescent="0.25">
      <c r="A2" s="36"/>
      <c r="B2" s="37"/>
      <c r="C2" s="37"/>
      <c r="D2" s="37"/>
      <c r="E2" s="37"/>
      <c r="F2" s="34"/>
      <c r="G2" s="34"/>
      <c r="H2" s="35"/>
      <c r="I2" s="35"/>
      <c r="J2" s="35"/>
      <c r="K2" s="35"/>
      <c r="L2" s="35"/>
    </row>
    <row r="3" spans="1:12" ht="21.75" customHeight="1" thickBot="1" x14ac:dyDescent="0.25">
      <c r="A3" s="100"/>
      <c r="B3" s="101" t="s">
        <v>42</v>
      </c>
      <c r="C3" s="102" t="s">
        <v>41</v>
      </c>
      <c r="D3" s="102" t="s">
        <v>63</v>
      </c>
      <c r="E3" s="37"/>
      <c r="F3" s="34"/>
      <c r="G3" s="34"/>
      <c r="H3" s="35"/>
      <c r="I3" s="35"/>
      <c r="J3" s="35"/>
      <c r="K3" s="35"/>
      <c r="L3" s="35"/>
    </row>
    <row r="4" spans="1:12" ht="21.75" customHeight="1" x14ac:dyDescent="0.2">
      <c r="A4" s="176" t="s">
        <v>85</v>
      </c>
      <c r="B4" s="177">
        <v>65100</v>
      </c>
      <c r="C4" s="122">
        <v>65100</v>
      </c>
      <c r="D4" s="122">
        <f>B4-C4</f>
        <v>0</v>
      </c>
      <c r="E4" s="37"/>
      <c r="F4" s="34"/>
      <c r="G4" s="34"/>
      <c r="H4" s="35"/>
      <c r="I4" s="35"/>
      <c r="J4" s="35"/>
      <c r="K4" s="35"/>
      <c r="L4" s="35"/>
    </row>
    <row r="5" spans="1:12" ht="21.75" customHeight="1" thickBot="1" x14ac:dyDescent="0.25">
      <c r="A5" s="178" t="s">
        <v>69</v>
      </c>
      <c r="B5" s="113">
        <v>0</v>
      </c>
      <c r="C5" s="179">
        <v>0</v>
      </c>
      <c r="D5" s="179">
        <f>B5-C5</f>
        <v>0</v>
      </c>
      <c r="E5" s="37"/>
      <c r="F5" s="34"/>
      <c r="G5" s="34"/>
      <c r="H5" s="35"/>
      <c r="I5" s="35"/>
      <c r="J5" s="35"/>
      <c r="K5" s="35"/>
      <c r="L5" s="35"/>
    </row>
    <row r="6" spans="1:12" ht="21.75" customHeight="1" thickBot="1" x14ac:dyDescent="0.25">
      <c r="A6" s="100" t="s">
        <v>53</v>
      </c>
      <c r="B6" s="108">
        <f>SUM(B4:B4)</f>
        <v>65100</v>
      </c>
      <c r="C6" s="109">
        <f>SUM(C4:C4)</f>
        <v>65100</v>
      </c>
      <c r="D6" s="109">
        <f>SUM(D4:D4)</f>
        <v>0</v>
      </c>
      <c r="E6" s="37"/>
      <c r="F6" s="34"/>
      <c r="G6" s="34"/>
      <c r="H6" s="35"/>
      <c r="I6" s="35"/>
      <c r="J6" s="35"/>
      <c r="K6" s="35"/>
      <c r="L6" s="35"/>
    </row>
    <row r="7" spans="1:12" ht="9.75" customHeight="1" x14ac:dyDescent="0.2">
      <c r="A7" s="36"/>
      <c r="B7" s="67"/>
      <c r="C7" s="67"/>
      <c r="D7" s="67"/>
      <c r="E7" s="37"/>
      <c r="F7" s="34"/>
      <c r="G7" s="34"/>
      <c r="H7" s="35"/>
      <c r="I7" s="35"/>
      <c r="J7" s="35"/>
      <c r="K7" s="35"/>
      <c r="L7" s="35"/>
    </row>
    <row r="8" spans="1:12" ht="15" customHeight="1" x14ac:dyDescent="0.2">
      <c r="C8" s="73"/>
      <c r="D8" s="73"/>
    </row>
    <row r="9" spans="1:12" x14ac:dyDescent="0.2">
      <c r="C9" s="73"/>
      <c r="D9" s="73"/>
    </row>
    <row r="10" spans="1:12" x14ac:dyDescent="0.2">
      <c r="C10" s="73"/>
      <c r="D10" s="73"/>
    </row>
    <row r="11" spans="1:12" x14ac:dyDescent="0.2">
      <c r="C11" s="73"/>
      <c r="D11" s="73"/>
    </row>
    <row r="12" spans="1:12" x14ac:dyDescent="0.2">
      <c r="C12" s="73"/>
      <c r="D12" s="73"/>
    </row>
    <row r="13" spans="1:12" x14ac:dyDescent="0.2">
      <c r="C13" s="73"/>
      <c r="D13" s="73"/>
    </row>
    <row r="14" spans="1:12" x14ac:dyDescent="0.2">
      <c r="C14" s="73"/>
      <c r="D14" s="73"/>
    </row>
    <row r="15" spans="1:12" x14ac:dyDescent="0.2">
      <c r="C15" s="73"/>
      <c r="D15" s="73"/>
    </row>
    <row r="16" spans="1:12" x14ac:dyDescent="0.2">
      <c r="C16" s="73"/>
      <c r="D16" s="73"/>
    </row>
    <row r="17" spans="3:4" x14ac:dyDescent="0.2">
      <c r="C17" s="73"/>
      <c r="D17" s="73"/>
    </row>
    <row r="18" spans="3:4" x14ac:dyDescent="0.2">
      <c r="C18" s="73"/>
      <c r="D18" s="73"/>
    </row>
    <row r="19" spans="3:4" x14ac:dyDescent="0.2">
      <c r="C19" s="73"/>
      <c r="D19" s="73"/>
    </row>
    <row r="20" spans="3:4" x14ac:dyDescent="0.2">
      <c r="C20" s="73"/>
      <c r="D20" s="73"/>
    </row>
    <row r="21" spans="3:4" x14ac:dyDescent="0.2">
      <c r="C21" s="73"/>
      <c r="D21" s="73"/>
    </row>
    <row r="22" spans="3:4" x14ac:dyDescent="0.2">
      <c r="C22" s="73"/>
      <c r="D22" s="73"/>
    </row>
    <row r="23" spans="3:4" x14ac:dyDescent="0.2">
      <c r="C23" s="73"/>
      <c r="D23" s="73"/>
    </row>
    <row r="24" spans="3:4" x14ac:dyDescent="0.2">
      <c r="C24" s="73"/>
      <c r="D24" s="73"/>
    </row>
    <row r="25" spans="3:4" x14ac:dyDescent="0.2">
      <c r="C25" s="73"/>
      <c r="D25" s="73"/>
    </row>
    <row r="26" spans="3:4" x14ac:dyDescent="0.2">
      <c r="C26" s="73"/>
      <c r="D26" s="73"/>
    </row>
    <row r="27" spans="3:4" x14ac:dyDescent="0.2">
      <c r="C27" s="73"/>
      <c r="D27" s="73"/>
    </row>
    <row r="28" spans="3:4" x14ac:dyDescent="0.2">
      <c r="C28" s="73"/>
      <c r="D28" s="73"/>
    </row>
    <row r="29" spans="3:4" x14ac:dyDescent="0.2">
      <c r="C29" s="73"/>
      <c r="D29" s="73"/>
    </row>
    <row r="30" spans="3:4" x14ac:dyDescent="0.2">
      <c r="C30" s="73"/>
      <c r="D30" s="73"/>
    </row>
    <row r="31" spans="3:4" x14ac:dyDescent="0.2">
      <c r="C31" s="73"/>
      <c r="D31" s="73"/>
    </row>
    <row r="32" spans="3:4" x14ac:dyDescent="0.2">
      <c r="C32" s="73"/>
      <c r="D32" s="73"/>
    </row>
    <row r="33" spans="3:4" x14ac:dyDescent="0.2">
      <c r="C33" s="73"/>
      <c r="D33" s="73"/>
    </row>
    <row r="34" spans="3:4" x14ac:dyDescent="0.2">
      <c r="C34" s="73"/>
      <c r="D34" s="73"/>
    </row>
    <row r="35" spans="3:4" x14ac:dyDescent="0.2">
      <c r="C35" s="73"/>
      <c r="D35" s="73"/>
    </row>
    <row r="36" spans="3:4" x14ac:dyDescent="0.2">
      <c r="C36" s="73"/>
      <c r="D36" s="73"/>
    </row>
    <row r="37" spans="3:4" x14ac:dyDescent="0.2">
      <c r="C37" s="73"/>
      <c r="D37" s="73"/>
    </row>
    <row r="38" spans="3:4" x14ac:dyDescent="0.2">
      <c r="C38" s="73"/>
      <c r="D38" s="73"/>
    </row>
    <row r="39" spans="3:4" x14ac:dyDescent="0.2">
      <c r="C39" s="73"/>
      <c r="D39" s="73"/>
    </row>
    <row r="40" spans="3:4" x14ac:dyDescent="0.2">
      <c r="C40" s="73"/>
      <c r="D40" s="73"/>
    </row>
    <row r="41" spans="3:4" x14ac:dyDescent="0.2">
      <c r="C41" s="73"/>
      <c r="D41" s="73"/>
    </row>
    <row r="42" spans="3:4" x14ac:dyDescent="0.2">
      <c r="C42" s="73"/>
      <c r="D42" s="73"/>
    </row>
    <row r="43" spans="3:4" x14ac:dyDescent="0.2">
      <c r="C43" s="73"/>
      <c r="D43" s="73"/>
    </row>
    <row r="44" spans="3:4" x14ac:dyDescent="0.2">
      <c r="C44" s="73"/>
      <c r="D44" s="73"/>
    </row>
    <row r="45" spans="3:4" x14ac:dyDescent="0.2">
      <c r="C45" s="73"/>
      <c r="D45" s="73"/>
    </row>
    <row r="46" spans="3:4" x14ac:dyDescent="0.2">
      <c r="C46" s="73"/>
      <c r="D46" s="73"/>
    </row>
    <row r="47" spans="3:4" x14ac:dyDescent="0.2">
      <c r="C47" s="73"/>
      <c r="D47" s="73"/>
    </row>
    <row r="48" spans="3:4" x14ac:dyDescent="0.2">
      <c r="C48" s="73"/>
      <c r="D48" s="73"/>
    </row>
    <row r="49" spans="3:4" x14ac:dyDescent="0.2">
      <c r="C49" s="73"/>
      <c r="D49" s="73"/>
    </row>
    <row r="50" spans="3:4" x14ac:dyDescent="0.2">
      <c r="C50" s="73"/>
      <c r="D50" s="73"/>
    </row>
    <row r="51" spans="3:4" x14ac:dyDescent="0.2">
      <c r="C51" s="73"/>
      <c r="D51" s="73"/>
    </row>
    <row r="52" spans="3:4" x14ac:dyDescent="0.2">
      <c r="C52" s="73"/>
      <c r="D52" s="73"/>
    </row>
    <row r="53" spans="3:4" x14ac:dyDescent="0.2">
      <c r="C53" s="73"/>
      <c r="D53" s="73"/>
    </row>
    <row r="54" spans="3:4" x14ac:dyDescent="0.2">
      <c r="C54" s="73"/>
      <c r="D54" s="73"/>
    </row>
    <row r="55" spans="3:4" x14ac:dyDescent="0.2">
      <c r="C55" s="73"/>
      <c r="D55" s="73"/>
    </row>
    <row r="56" spans="3:4" x14ac:dyDescent="0.2">
      <c r="C56" s="73"/>
      <c r="D56" s="73"/>
    </row>
    <row r="57" spans="3:4" x14ac:dyDescent="0.2">
      <c r="C57" s="73"/>
      <c r="D57" s="73"/>
    </row>
    <row r="58" spans="3:4" x14ac:dyDescent="0.2">
      <c r="C58" s="73"/>
      <c r="D58" s="73"/>
    </row>
    <row r="59" spans="3:4" x14ac:dyDescent="0.2">
      <c r="C59" s="73"/>
      <c r="D59" s="73"/>
    </row>
    <row r="60" spans="3:4" x14ac:dyDescent="0.2">
      <c r="C60" s="73"/>
      <c r="D60" s="73"/>
    </row>
    <row r="61" spans="3:4" x14ac:dyDescent="0.2">
      <c r="C61" s="73"/>
      <c r="D61" s="73"/>
    </row>
    <row r="62" spans="3:4" x14ac:dyDescent="0.2">
      <c r="C62" s="73"/>
      <c r="D62" s="73"/>
    </row>
    <row r="63" spans="3:4" x14ac:dyDescent="0.2">
      <c r="C63" s="73"/>
      <c r="D63" s="73"/>
    </row>
    <row r="64" spans="3:4" x14ac:dyDescent="0.2">
      <c r="C64" s="73"/>
      <c r="D64" s="73"/>
    </row>
    <row r="65" spans="3:4" x14ac:dyDescent="0.2">
      <c r="C65" s="73"/>
      <c r="D65" s="73"/>
    </row>
    <row r="66" spans="3:4" x14ac:dyDescent="0.2">
      <c r="C66" s="73"/>
      <c r="D66" s="73"/>
    </row>
    <row r="67" spans="3:4" x14ac:dyDescent="0.2">
      <c r="C67" s="73"/>
      <c r="D67" s="73"/>
    </row>
    <row r="68" spans="3:4" x14ac:dyDescent="0.2">
      <c r="C68" s="73"/>
      <c r="D68" s="73"/>
    </row>
    <row r="69" spans="3:4" x14ac:dyDescent="0.2">
      <c r="C69" s="73"/>
      <c r="D69" s="73"/>
    </row>
    <row r="70" spans="3:4" x14ac:dyDescent="0.2">
      <c r="C70" s="73"/>
      <c r="D70" s="73"/>
    </row>
    <row r="71" spans="3:4" x14ac:dyDescent="0.2">
      <c r="C71" s="73"/>
      <c r="D71" s="73"/>
    </row>
    <row r="72" spans="3:4" x14ac:dyDescent="0.2">
      <c r="C72" s="73"/>
      <c r="D72" s="73"/>
    </row>
    <row r="73" spans="3:4" x14ac:dyDescent="0.2">
      <c r="C73" s="73"/>
      <c r="D73" s="73"/>
    </row>
    <row r="74" spans="3:4" x14ac:dyDescent="0.2">
      <c r="C74" s="73"/>
      <c r="D74" s="73"/>
    </row>
    <row r="75" spans="3:4" x14ac:dyDescent="0.2">
      <c r="C75" s="73"/>
      <c r="D75" s="73"/>
    </row>
    <row r="76" spans="3:4" x14ac:dyDescent="0.2">
      <c r="C76" s="73"/>
      <c r="D76" s="73"/>
    </row>
    <row r="77" spans="3:4" x14ac:dyDescent="0.2">
      <c r="C77" s="73"/>
      <c r="D77" s="73"/>
    </row>
    <row r="78" spans="3:4" x14ac:dyDescent="0.2">
      <c r="C78" s="73"/>
      <c r="D78" s="73"/>
    </row>
    <row r="79" spans="3:4" x14ac:dyDescent="0.2">
      <c r="C79" s="73"/>
      <c r="D79" s="73"/>
    </row>
    <row r="80" spans="3:4" x14ac:dyDescent="0.2">
      <c r="C80" s="73"/>
      <c r="D80" s="73"/>
    </row>
    <row r="81" spans="3:4" x14ac:dyDescent="0.2">
      <c r="C81" s="73"/>
      <c r="D81" s="73"/>
    </row>
    <row r="82" spans="3:4" x14ac:dyDescent="0.2">
      <c r="C82" s="73"/>
      <c r="D82" s="73"/>
    </row>
    <row r="83" spans="3:4" x14ac:dyDescent="0.2">
      <c r="C83" s="73"/>
      <c r="D83" s="73"/>
    </row>
    <row r="84" spans="3:4" x14ac:dyDescent="0.2">
      <c r="C84" s="73"/>
      <c r="D84" s="73"/>
    </row>
    <row r="85" spans="3:4" x14ac:dyDescent="0.2">
      <c r="C85" s="73"/>
      <c r="D85" s="73"/>
    </row>
    <row r="86" spans="3:4" x14ac:dyDescent="0.2">
      <c r="C86" s="73"/>
      <c r="D86" s="73"/>
    </row>
    <row r="87" spans="3:4" x14ac:dyDescent="0.2">
      <c r="C87" s="73"/>
      <c r="D87" s="73"/>
    </row>
    <row r="88" spans="3:4" x14ac:dyDescent="0.2">
      <c r="C88" s="73"/>
      <c r="D88" s="73"/>
    </row>
    <row r="89" spans="3:4" x14ac:dyDescent="0.2">
      <c r="C89" s="73"/>
      <c r="D89" s="73"/>
    </row>
    <row r="90" spans="3:4" x14ac:dyDescent="0.2">
      <c r="C90" s="73"/>
      <c r="D90" s="73"/>
    </row>
    <row r="91" spans="3:4" x14ac:dyDescent="0.2">
      <c r="C91" s="73"/>
      <c r="D91" s="73"/>
    </row>
    <row r="92" spans="3:4" x14ac:dyDescent="0.2">
      <c r="C92" s="73"/>
      <c r="D92" s="73"/>
    </row>
    <row r="93" spans="3:4" x14ac:dyDescent="0.2">
      <c r="C93" s="73"/>
      <c r="D93" s="73"/>
    </row>
    <row r="94" spans="3:4" x14ac:dyDescent="0.2">
      <c r="C94" s="73"/>
      <c r="D94" s="73"/>
    </row>
    <row r="95" spans="3:4" x14ac:dyDescent="0.2">
      <c r="C95" s="73"/>
      <c r="D95" s="73"/>
    </row>
    <row r="96" spans="3:4" x14ac:dyDescent="0.2">
      <c r="C96" s="73"/>
      <c r="D96" s="73"/>
    </row>
    <row r="97" spans="3:4" x14ac:dyDescent="0.2">
      <c r="C97" s="73"/>
      <c r="D97" s="73"/>
    </row>
    <row r="98" spans="3:4" x14ac:dyDescent="0.2">
      <c r="C98" s="73"/>
      <c r="D98" s="73"/>
    </row>
    <row r="99" spans="3:4" x14ac:dyDescent="0.2">
      <c r="C99" s="73"/>
      <c r="D99" s="73"/>
    </row>
    <row r="100" spans="3:4" x14ac:dyDescent="0.2">
      <c r="C100" s="73"/>
      <c r="D100" s="73"/>
    </row>
    <row r="101" spans="3:4" x14ac:dyDescent="0.2">
      <c r="C101" s="73"/>
      <c r="D101" s="73"/>
    </row>
    <row r="102" spans="3:4" x14ac:dyDescent="0.2">
      <c r="C102" s="73"/>
      <c r="D102" s="73"/>
    </row>
    <row r="103" spans="3:4" x14ac:dyDescent="0.2">
      <c r="C103" s="73"/>
      <c r="D103" s="73"/>
    </row>
    <row r="104" spans="3:4" x14ac:dyDescent="0.2">
      <c r="C104" s="73"/>
      <c r="D104" s="73"/>
    </row>
    <row r="105" spans="3:4" x14ac:dyDescent="0.2">
      <c r="C105" s="73"/>
      <c r="D105" s="73"/>
    </row>
    <row r="106" spans="3:4" x14ac:dyDescent="0.2">
      <c r="C106" s="73"/>
      <c r="D106" s="73"/>
    </row>
    <row r="107" spans="3:4" x14ac:dyDescent="0.2">
      <c r="C107" s="73"/>
      <c r="D107" s="73"/>
    </row>
    <row r="108" spans="3:4" x14ac:dyDescent="0.2">
      <c r="C108" s="73"/>
      <c r="D108" s="73"/>
    </row>
    <row r="109" spans="3:4" x14ac:dyDescent="0.2">
      <c r="C109" s="73"/>
      <c r="D109" s="73"/>
    </row>
    <row r="110" spans="3:4" x14ac:dyDescent="0.2">
      <c r="C110" s="73"/>
      <c r="D110" s="73"/>
    </row>
    <row r="111" spans="3:4" x14ac:dyDescent="0.2">
      <c r="C111" s="73"/>
      <c r="D111" s="73"/>
    </row>
    <row r="112" spans="3:4" x14ac:dyDescent="0.2">
      <c r="C112" s="73"/>
      <c r="D112" s="73"/>
    </row>
    <row r="113" spans="3:4" x14ac:dyDescent="0.2">
      <c r="C113" s="73"/>
      <c r="D113" s="73"/>
    </row>
    <row r="114" spans="3:4" x14ac:dyDescent="0.2">
      <c r="C114" s="73"/>
      <c r="D114" s="73"/>
    </row>
    <row r="115" spans="3:4" x14ac:dyDescent="0.2">
      <c r="C115" s="73"/>
      <c r="D115" s="73"/>
    </row>
    <row r="116" spans="3:4" x14ac:dyDescent="0.2">
      <c r="C116" s="73"/>
      <c r="D116" s="73"/>
    </row>
    <row r="117" spans="3:4" x14ac:dyDescent="0.2">
      <c r="C117" s="73"/>
      <c r="D117" s="73"/>
    </row>
    <row r="118" spans="3:4" x14ac:dyDescent="0.2">
      <c r="C118" s="73"/>
      <c r="D118" s="73"/>
    </row>
    <row r="119" spans="3:4" x14ac:dyDescent="0.2">
      <c r="C119" s="73"/>
      <c r="D119" s="73"/>
    </row>
    <row r="120" spans="3:4" x14ac:dyDescent="0.2">
      <c r="C120" s="73"/>
      <c r="D120" s="73"/>
    </row>
    <row r="121" spans="3:4" x14ac:dyDescent="0.2">
      <c r="C121" s="73"/>
      <c r="D121" s="73"/>
    </row>
    <row r="122" spans="3:4" x14ac:dyDescent="0.2">
      <c r="C122" s="73"/>
      <c r="D122" s="73"/>
    </row>
    <row r="123" spans="3:4" x14ac:dyDescent="0.2">
      <c r="C123" s="73"/>
      <c r="D123" s="73"/>
    </row>
    <row r="124" spans="3:4" x14ac:dyDescent="0.2">
      <c r="C124" s="73"/>
      <c r="D124" s="73"/>
    </row>
    <row r="125" spans="3:4" x14ac:dyDescent="0.2">
      <c r="C125" s="73"/>
      <c r="D125" s="73"/>
    </row>
    <row r="126" spans="3:4" x14ac:dyDescent="0.2">
      <c r="C126" s="73"/>
      <c r="D126" s="73"/>
    </row>
    <row r="127" spans="3:4" x14ac:dyDescent="0.2">
      <c r="C127" s="73"/>
      <c r="D127" s="73"/>
    </row>
    <row r="128" spans="3:4" x14ac:dyDescent="0.2">
      <c r="C128" s="73"/>
      <c r="D128" s="73"/>
    </row>
    <row r="129" spans="3:4" x14ac:dyDescent="0.2">
      <c r="C129" s="73"/>
      <c r="D129" s="73"/>
    </row>
    <row r="130" spans="3:4" x14ac:dyDescent="0.2">
      <c r="C130" s="73"/>
      <c r="D130" s="73"/>
    </row>
    <row r="131" spans="3:4" x14ac:dyDescent="0.2">
      <c r="C131" s="73"/>
      <c r="D131" s="73"/>
    </row>
    <row r="132" spans="3:4" x14ac:dyDescent="0.2">
      <c r="C132" s="73"/>
      <c r="D132" s="73"/>
    </row>
    <row r="133" spans="3:4" x14ac:dyDescent="0.2">
      <c r="C133" s="73"/>
      <c r="D133" s="73"/>
    </row>
    <row r="134" spans="3:4" x14ac:dyDescent="0.2">
      <c r="C134" s="73"/>
      <c r="D134" s="73"/>
    </row>
    <row r="135" spans="3:4" x14ac:dyDescent="0.2">
      <c r="C135" s="73"/>
      <c r="D135" s="73"/>
    </row>
    <row r="136" spans="3:4" x14ac:dyDescent="0.2">
      <c r="C136" s="73"/>
      <c r="D136" s="73"/>
    </row>
    <row r="137" spans="3:4" x14ac:dyDescent="0.2">
      <c r="C137" s="73"/>
      <c r="D137" s="73"/>
    </row>
    <row r="138" spans="3:4" x14ac:dyDescent="0.2">
      <c r="C138" s="73"/>
      <c r="D138" s="73"/>
    </row>
    <row r="139" spans="3:4" x14ac:dyDescent="0.2">
      <c r="C139" s="73"/>
      <c r="D139" s="73"/>
    </row>
    <row r="140" spans="3:4" x14ac:dyDescent="0.2">
      <c r="C140" s="73"/>
      <c r="D140" s="73"/>
    </row>
    <row r="141" spans="3:4" x14ac:dyDescent="0.2">
      <c r="C141" s="73"/>
      <c r="D141" s="73"/>
    </row>
    <row r="142" spans="3:4" x14ac:dyDescent="0.2">
      <c r="C142" s="73"/>
      <c r="D142" s="73"/>
    </row>
    <row r="143" spans="3:4" x14ac:dyDescent="0.2">
      <c r="C143" s="73"/>
      <c r="D143" s="73"/>
    </row>
    <row r="144" spans="3:4" x14ac:dyDescent="0.2">
      <c r="C144" s="73"/>
      <c r="D144" s="73"/>
    </row>
    <row r="145" spans="3:4" x14ac:dyDescent="0.2">
      <c r="C145" s="73"/>
      <c r="D145" s="73"/>
    </row>
    <row r="146" spans="3:4" x14ac:dyDescent="0.2">
      <c r="C146" s="73"/>
      <c r="D146" s="73"/>
    </row>
    <row r="147" spans="3:4" x14ac:dyDescent="0.2">
      <c r="C147" s="73"/>
      <c r="D147" s="73"/>
    </row>
    <row r="148" spans="3:4" x14ac:dyDescent="0.2">
      <c r="C148" s="73"/>
      <c r="D148" s="73"/>
    </row>
    <row r="149" spans="3:4" x14ac:dyDescent="0.2">
      <c r="C149" s="73"/>
      <c r="D149" s="73"/>
    </row>
    <row r="150" spans="3:4" x14ac:dyDescent="0.2">
      <c r="C150" s="73"/>
      <c r="D150" s="73"/>
    </row>
    <row r="151" spans="3:4" x14ac:dyDescent="0.2">
      <c r="C151" s="73"/>
      <c r="D151" s="73"/>
    </row>
    <row r="152" spans="3:4" x14ac:dyDescent="0.2">
      <c r="C152" s="73"/>
      <c r="D152" s="73"/>
    </row>
    <row r="153" spans="3:4" x14ac:dyDescent="0.2">
      <c r="C153" s="73"/>
      <c r="D153" s="73"/>
    </row>
    <row r="154" spans="3:4" x14ac:dyDescent="0.2">
      <c r="C154" s="73"/>
      <c r="D154" s="73"/>
    </row>
    <row r="155" spans="3:4" x14ac:dyDescent="0.2">
      <c r="C155" s="73"/>
      <c r="D155" s="73"/>
    </row>
    <row r="156" spans="3:4" x14ac:dyDescent="0.2">
      <c r="C156" s="73"/>
      <c r="D156" s="73"/>
    </row>
    <row r="157" spans="3:4" x14ac:dyDescent="0.2">
      <c r="C157" s="73"/>
      <c r="D157" s="73"/>
    </row>
    <row r="158" spans="3:4" x14ac:dyDescent="0.2">
      <c r="C158" s="73"/>
      <c r="D158" s="73"/>
    </row>
    <row r="159" spans="3:4" x14ac:dyDescent="0.2">
      <c r="C159" s="73"/>
      <c r="D159" s="73"/>
    </row>
    <row r="160" spans="3:4" x14ac:dyDescent="0.2">
      <c r="C160" s="73"/>
      <c r="D160" s="73"/>
    </row>
    <row r="161" spans="3:4" x14ac:dyDescent="0.2">
      <c r="C161" s="73"/>
      <c r="D161" s="73"/>
    </row>
    <row r="162" spans="3:4" x14ac:dyDescent="0.2">
      <c r="C162" s="73"/>
      <c r="D162" s="73"/>
    </row>
    <row r="163" spans="3:4" x14ac:dyDescent="0.2">
      <c r="C163" s="73"/>
      <c r="D163" s="73"/>
    </row>
    <row r="164" spans="3:4" x14ac:dyDescent="0.2">
      <c r="C164" s="73"/>
      <c r="D164" s="73"/>
    </row>
    <row r="165" spans="3:4" x14ac:dyDescent="0.2">
      <c r="C165" s="73"/>
      <c r="D165" s="73"/>
    </row>
    <row r="166" spans="3:4" x14ac:dyDescent="0.2">
      <c r="C166" s="73"/>
      <c r="D166" s="73"/>
    </row>
    <row r="167" spans="3:4" x14ac:dyDescent="0.2">
      <c r="C167" s="73"/>
      <c r="D167" s="73"/>
    </row>
    <row r="168" spans="3:4" x14ac:dyDescent="0.2">
      <c r="C168" s="73"/>
      <c r="D168" s="73"/>
    </row>
    <row r="169" spans="3:4" x14ac:dyDescent="0.2">
      <c r="C169" s="73"/>
      <c r="D169" s="73"/>
    </row>
    <row r="170" spans="3:4" x14ac:dyDescent="0.2">
      <c r="C170" s="73"/>
      <c r="D170" s="73"/>
    </row>
    <row r="171" spans="3:4" x14ac:dyDescent="0.2">
      <c r="C171" s="73"/>
      <c r="D171" s="73"/>
    </row>
    <row r="172" spans="3:4" x14ac:dyDescent="0.2">
      <c r="C172" s="73"/>
      <c r="D172" s="73"/>
    </row>
    <row r="173" spans="3:4" x14ac:dyDescent="0.2">
      <c r="C173" s="73"/>
      <c r="D173" s="73"/>
    </row>
    <row r="174" spans="3:4" x14ac:dyDescent="0.2">
      <c r="C174" s="73"/>
      <c r="D174" s="73"/>
    </row>
    <row r="175" spans="3:4" x14ac:dyDescent="0.2">
      <c r="C175" s="73"/>
      <c r="D175" s="73"/>
    </row>
    <row r="176" spans="3:4" x14ac:dyDescent="0.2">
      <c r="C176" s="73"/>
      <c r="D176" s="73"/>
    </row>
    <row r="177" spans="3:4" x14ac:dyDescent="0.2">
      <c r="C177" s="73"/>
      <c r="D177" s="73"/>
    </row>
    <row r="178" spans="3:4" x14ac:dyDescent="0.2">
      <c r="C178" s="73"/>
      <c r="D178" s="73"/>
    </row>
    <row r="179" spans="3:4" x14ac:dyDescent="0.2">
      <c r="C179" s="73"/>
      <c r="D179" s="73"/>
    </row>
    <row r="180" spans="3:4" x14ac:dyDescent="0.2">
      <c r="C180" s="73"/>
      <c r="D180" s="73"/>
    </row>
    <row r="181" spans="3:4" x14ac:dyDescent="0.2">
      <c r="C181" s="73"/>
      <c r="D181" s="73"/>
    </row>
    <row r="182" spans="3:4" x14ac:dyDescent="0.2">
      <c r="C182" s="73"/>
      <c r="D182" s="73"/>
    </row>
    <row r="183" spans="3:4" x14ac:dyDescent="0.2">
      <c r="C183" s="73"/>
      <c r="D183" s="73"/>
    </row>
    <row r="184" spans="3:4" x14ac:dyDescent="0.2">
      <c r="C184" s="73"/>
      <c r="D184" s="73"/>
    </row>
    <row r="185" spans="3:4" x14ac:dyDescent="0.2">
      <c r="C185" s="73"/>
      <c r="D185" s="73"/>
    </row>
    <row r="186" spans="3:4" x14ac:dyDescent="0.2">
      <c r="C186" s="73"/>
      <c r="D186" s="73"/>
    </row>
    <row r="187" spans="3:4" x14ac:dyDescent="0.2">
      <c r="C187" s="73"/>
      <c r="D187" s="73"/>
    </row>
    <row r="188" spans="3:4" x14ac:dyDescent="0.2">
      <c r="C188" s="73"/>
      <c r="D188" s="73"/>
    </row>
    <row r="189" spans="3:4" x14ac:dyDescent="0.2">
      <c r="C189" s="73"/>
      <c r="D189" s="73"/>
    </row>
    <row r="190" spans="3:4" x14ac:dyDescent="0.2">
      <c r="C190" s="73"/>
      <c r="D190" s="73"/>
    </row>
    <row r="191" spans="3:4" x14ac:dyDescent="0.2">
      <c r="C191" s="73"/>
      <c r="D191" s="73"/>
    </row>
    <row r="192" spans="3:4" x14ac:dyDescent="0.2">
      <c r="C192" s="73"/>
      <c r="D192" s="73"/>
    </row>
    <row r="193" spans="3:4" x14ac:dyDescent="0.2">
      <c r="C193" s="73"/>
      <c r="D193" s="73"/>
    </row>
    <row r="194" spans="3:4" x14ac:dyDescent="0.2">
      <c r="C194" s="73"/>
      <c r="D194" s="73"/>
    </row>
    <row r="195" spans="3:4" x14ac:dyDescent="0.2">
      <c r="C195" s="73"/>
      <c r="D195" s="73"/>
    </row>
    <row r="196" spans="3:4" x14ac:dyDescent="0.2">
      <c r="C196" s="73"/>
      <c r="D196" s="73"/>
    </row>
    <row r="197" spans="3:4" x14ac:dyDescent="0.2">
      <c r="C197" s="73"/>
      <c r="D197" s="73"/>
    </row>
    <row r="198" spans="3:4" x14ac:dyDescent="0.2">
      <c r="C198" s="73"/>
      <c r="D198" s="73"/>
    </row>
    <row r="199" spans="3:4" x14ac:dyDescent="0.2">
      <c r="C199" s="73"/>
      <c r="D199" s="73"/>
    </row>
    <row r="200" spans="3:4" x14ac:dyDescent="0.2">
      <c r="C200" s="73"/>
      <c r="D200" s="73"/>
    </row>
    <row r="201" spans="3:4" x14ac:dyDescent="0.2">
      <c r="C201" s="73"/>
      <c r="D201" s="73"/>
    </row>
    <row r="202" spans="3:4" x14ac:dyDescent="0.2">
      <c r="C202" s="73"/>
      <c r="D202" s="73"/>
    </row>
    <row r="203" spans="3:4" x14ac:dyDescent="0.2">
      <c r="C203" s="73"/>
      <c r="D203" s="73"/>
    </row>
    <row r="204" spans="3:4" x14ac:dyDescent="0.2">
      <c r="C204" s="73"/>
      <c r="D204" s="73"/>
    </row>
    <row r="205" spans="3:4" x14ac:dyDescent="0.2">
      <c r="C205" s="73"/>
      <c r="D205" s="73"/>
    </row>
    <row r="206" spans="3:4" x14ac:dyDescent="0.2">
      <c r="C206" s="73"/>
      <c r="D206" s="73"/>
    </row>
    <row r="207" spans="3:4" x14ac:dyDescent="0.2">
      <c r="C207" s="73"/>
      <c r="D207" s="73"/>
    </row>
    <row r="208" spans="3:4" x14ac:dyDescent="0.2">
      <c r="C208" s="73"/>
      <c r="D208" s="73"/>
    </row>
    <row r="209" spans="3:4" x14ac:dyDescent="0.2">
      <c r="C209" s="73"/>
      <c r="D209" s="73"/>
    </row>
    <row r="210" spans="3:4" x14ac:dyDescent="0.2">
      <c r="C210" s="73"/>
      <c r="D210" s="73"/>
    </row>
    <row r="211" spans="3:4" x14ac:dyDescent="0.2">
      <c r="C211" s="73"/>
      <c r="D211" s="73"/>
    </row>
    <row r="212" spans="3:4" x14ac:dyDescent="0.2">
      <c r="C212" s="73"/>
      <c r="D212" s="73"/>
    </row>
    <row r="213" spans="3:4" x14ac:dyDescent="0.2">
      <c r="C213" s="73"/>
      <c r="D213" s="73"/>
    </row>
    <row r="214" spans="3:4" x14ac:dyDescent="0.2">
      <c r="C214" s="73"/>
      <c r="D214" s="73"/>
    </row>
    <row r="215" spans="3:4" x14ac:dyDescent="0.2">
      <c r="C215" s="73"/>
      <c r="D215" s="73"/>
    </row>
    <row r="216" spans="3:4" x14ac:dyDescent="0.2">
      <c r="C216" s="73"/>
      <c r="D216" s="73"/>
    </row>
    <row r="217" spans="3:4" x14ac:dyDescent="0.2">
      <c r="C217" s="73"/>
      <c r="D217" s="73"/>
    </row>
    <row r="218" spans="3:4" x14ac:dyDescent="0.2">
      <c r="C218" s="73"/>
      <c r="D218" s="73"/>
    </row>
    <row r="219" spans="3:4" x14ac:dyDescent="0.2">
      <c r="C219" s="73"/>
      <c r="D219" s="73"/>
    </row>
    <row r="220" spans="3:4" x14ac:dyDescent="0.2">
      <c r="C220" s="73"/>
      <c r="D220" s="73"/>
    </row>
    <row r="221" spans="3:4" x14ac:dyDescent="0.2">
      <c r="C221" s="73"/>
      <c r="D221" s="73"/>
    </row>
    <row r="222" spans="3:4" x14ac:dyDescent="0.2">
      <c r="C222" s="73"/>
      <c r="D222" s="73"/>
    </row>
    <row r="223" spans="3:4" x14ac:dyDescent="0.2">
      <c r="C223" s="73"/>
      <c r="D223" s="73"/>
    </row>
    <row r="224" spans="3:4" x14ac:dyDescent="0.2">
      <c r="C224" s="73"/>
      <c r="D224" s="73"/>
    </row>
    <row r="225" spans="3:4" x14ac:dyDescent="0.2">
      <c r="C225" s="73"/>
      <c r="D225" s="73"/>
    </row>
    <row r="226" spans="3:4" x14ac:dyDescent="0.2">
      <c r="C226" s="73"/>
      <c r="D226" s="73"/>
    </row>
    <row r="227" spans="3:4" x14ac:dyDescent="0.2">
      <c r="C227" s="73"/>
      <c r="D227" s="73"/>
    </row>
    <row r="228" spans="3:4" x14ac:dyDescent="0.2">
      <c r="C228" s="73"/>
      <c r="D228" s="73"/>
    </row>
    <row r="229" spans="3:4" x14ac:dyDescent="0.2">
      <c r="C229" s="73"/>
      <c r="D229" s="73"/>
    </row>
    <row r="230" spans="3:4" x14ac:dyDescent="0.2">
      <c r="C230" s="73"/>
      <c r="D230" s="73"/>
    </row>
    <row r="231" spans="3:4" x14ac:dyDescent="0.2">
      <c r="C231" s="73"/>
      <c r="D231" s="73"/>
    </row>
    <row r="232" spans="3:4" x14ac:dyDescent="0.2">
      <c r="C232" s="73"/>
      <c r="D232" s="73"/>
    </row>
    <row r="233" spans="3:4" x14ac:dyDescent="0.2">
      <c r="C233" s="73"/>
      <c r="D233" s="73"/>
    </row>
  </sheetData>
  <mergeCells count="1">
    <mergeCell ref="A1:D1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&amp;L&amp;D&amp;R&amp;F</oddHeader>
    <oddFooter>&amp;R&amp;P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"/>
  <sheetViews>
    <sheetView tabSelected="1" workbookViewId="0">
      <selection activeCell="K1" sqref="K1"/>
    </sheetView>
  </sheetViews>
  <sheetFormatPr defaultColWidth="9.140625" defaultRowHeight="12.75" x14ac:dyDescent="0.2"/>
  <cols>
    <col min="1" max="1" width="25" customWidth="1"/>
    <col min="2" max="2" width="17.28515625" customWidth="1"/>
    <col min="3" max="3" width="18.28515625" customWidth="1"/>
    <col min="4" max="4" width="16.5703125" customWidth="1"/>
    <col min="5" max="5" width="13.5703125" customWidth="1"/>
    <col min="6" max="6" width="15" customWidth="1"/>
    <col min="7" max="7" width="14.28515625" customWidth="1"/>
    <col min="8" max="8" width="19.28515625" customWidth="1"/>
    <col min="9" max="9" width="17.85546875" customWidth="1"/>
    <col min="10" max="10" width="20" customWidth="1"/>
    <col min="11" max="11" width="17.5703125" customWidth="1"/>
    <col min="12" max="12" width="13.140625" customWidth="1"/>
  </cols>
  <sheetData>
    <row r="1" spans="1:12" ht="18.75" thickBot="1" x14ac:dyDescent="0.3">
      <c r="A1" s="224" t="s">
        <v>50</v>
      </c>
      <c r="B1" s="225"/>
      <c r="C1" s="225"/>
      <c r="D1" s="226"/>
      <c r="E1" s="49"/>
      <c r="F1" s="49"/>
      <c r="G1" s="49"/>
      <c r="H1" s="49"/>
      <c r="I1" s="49"/>
      <c r="J1" s="49"/>
      <c r="K1" s="49"/>
      <c r="L1" s="44"/>
    </row>
    <row r="2" spans="1:12" ht="18.75" thickBot="1" x14ac:dyDescent="0.3">
      <c r="A2" s="65"/>
      <c r="B2" s="66"/>
      <c r="C2" s="66"/>
      <c r="D2" s="66"/>
      <c r="E2" s="49"/>
      <c r="F2" s="49"/>
      <c r="G2" s="49"/>
      <c r="H2" s="49"/>
      <c r="I2" s="49"/>
      <c r="J2" s="49"/>
      <c r="K2" s="49"/>
      <c r="L2" s="44"/>
    </row>
    <row r="3" spans="1:12" ht="16.5" thickBot="1" x14ac:dyDescent="0.25">
      <c r="A3" s="184" t="s">
        <v>6</v>
      </c>
      <c r="B3" s="185" t="s">
        <v>7</v>
      </c>
      <c r="C3" s="227" t="s">
        <v>8</v>
      </c>
      <c r="D3" s="219"/>
      <c r="E3" s="123"/>
      <c r="F3" s="228"/>
      <c r="G3" s="229"/>
      <c r="H3" s="229"/>
      <c r="I3" s="229"/>
      <c r="J3" s="229"/>
      <c r="K3" s="229"/>
      <c r="L3" s="230"/>
    </row>
    <row r="4" spans="1:12" ht="21" customHeight="1" x14ac:dyDescent="0.2">
      <c r="A4" s="180" t="s">
        <v>75</v>
      </c>
      <c r="B4" s="181" t="s">
        <v>39</v>
      </c>
      <c r="C4" s="182" t="s">
        <v>91</v>
      </c>
      <c r="D4" s="183" t="s">
        <v>92</v>
      </c>
      <c r="E4" s="124"/>
      <c r="F4" s="221"/>
      <c r="G4" s="222"/>
      <c r="H4" s="222"/>
      <c r="I4" s="222"/>
      <c r="J4" s="222"/>
      <c r="K4" s="222"/>
      <c r="L4" s="223"/>
    </row>
    <row r="5" spans="1:12" ht="21" customHeight="1" x14ac:dyDescent="0.2">
      <c r="A5" s="41" t="s">
        <v>46</v>
      </c>
      <c r="B5" s="42" t="s">
        <v>39</v>
      </c>
      <c r="C5" s="59" t="s">
        <v>93</v>
      </c>
      <c r="D5" s="126" t="s">
        <v>94</v>
      </c>
      <c r="E5" s="125"/>
      <c r="F5" s="221"/>
      <c r="G5" s="222"/>
      <c r="H5" s="222"/>
      <c r="I5" s="222"/>
      <c r="J5" s="222"/>
      <c r="K5" s="222"/>
      <c r="L5" s="223"/>
    </row>
    <row r="6" spans="1:12" ht="42.75" x14ac:dyDescent="0.2">
      <c r="A6" s="41" t="s">
        <v>86</v>
      </c>
      <c r="B6" s="42" t="s">
        <v>87</v>
      </c>
      <c r="C6" s="59"/>
      <c r="D6" s="126" t="s">
        <v>89</v>
      </c>
      <c r="E6" s="125"/>
      <c r="F6" s="221"/>
      <c r="G6" s="222"/>
      <c r="H6" s="222"/>
      <c r="I6" s="222"/>
      <c r="J6" s="222"/>
      <c r="K6" s="222"/>
      <c r="L6" s="223"/>
    </row>
    <row r="7" spans="1:12" ht="28.5" x14ac:dyDescent="0.2">
      <c r="A7" s="41" t="s">
        <v>88</v>
      </c>
      <c r="B7" s="42" t="s">
        <v>87</v>
      </c>
      <c r="C7" s="59"/>
      <c r="D7" s="126" t="s">
        <v>89</v>
      </c>
      <c r="E7" s="125"/>
      <c r="F7" s="76"/>
      <c r="G7" s="77"/>
      <c r="H7" s="77"/>
      <c r="I7" s="77"/>
      <c r="J7" s="77"/>
      <c r="K7" s="77"/>
      <c r="L7" s="78"/>
    </row>
    <row r="8" spans="1:12" ht="29.25" thickBot="1" x14ac:dyDescent="0.25">
      <c r="A8" s="127" t="s">
        <v>45</v>
      </c>
      <c r="B8" s="128" t="s">
        <v>39</v>
      </c>
      <c r="C8" s="129" t="s">
        <v>90</v>
      </c>
      <c r="D8" s="130" t="s">
        <v>48</v>
      </c>
      <c r="E8" s="125"/>
      <c r="F8" s="76"/>
      <c r="G8" s="77"/>
      <c r="H8" s="77"/>
      <c r="I8" s="77"/>
      <c r="J8" s="77"/>
      <c r="K8" s="77"/>
      <c r="L8" s="78"/>
    </row>
    <row r="9" spans="1:12" x14ac:dyDescent="0.2">
      <c r="A9" s="45"/>
      <c r="B9" s="45"/>
      <c r="C9" s="45"/>
      <c r="D9" s="45"/>
      <c r="E9" s="45"/>
      <c r="F9" s="32"/>
      <c r="G9" s="33"/>
      <c r="H9" s="32"/>
      <c r="I9" s="32"/>
      <c r="J9" s="32"/>
      <c r="K9" s="32"/>
      <c r="L9" s="32"/>
    </row>
  </sheetData>
  <mergeCells count="6">
    <mergeCell ref="F6:L6"/>
    <mergeCell ref="A1:D1"/>
    <mergeCell ref="C3:D3"/>
    <mergeCell ref="F3:L3"/>
    <mergeCell ref="F4:L4"/>
    <mergeCell ref="F5:L5"/>
  </mergeCells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&amp;L&amp;D&amp;R&amp;F</oddHeader>
    <oddFooter>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Overview</vt:lpstr>
      <vt:lpstr>Staff</vt:lpstr>
      <vt:lpstr>Meetings</vt:lpstr>
      <vt:lpstr>Experts</vt:lpstr>
      <vt:lpstr>Information</vt:lpstr>
      <vt:lpstr>Co-financing</vt:lpstr>
      <vt:lpstr>List Events</vt:lpstr>
      <vt:lpstr>'List Events'!Print_Area</vt:lpstr>
      <vt:lpstr>Meetings!Print_Area</vt:lpstr>
      <vt:lpstr>Staff!Print_Area</vt:lpstr>
    </vt:vector>
  </TitlesOfParts>
  <Company>European Anti poverty Network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EAPN</dc:creator>
  <cp:lastModifiedBy>Sigrid Dahmen</cp:lastModifiedBy>
  <cp:lastPrinted>2014-11-06T10:06:40Z</cp:lastPrinted>
  <dcterms:created xsi:type="dcterms:W3CDTF">2008-07-10T11:46:21Z</dcterms:created>
  <dcterms:modified xsi:type="dcterms:W3CDTF">2014-11-06T10:06:43Z</dcterms:modified>
</cp:coreProperties>
</file>