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 2009" sheetId="1" r:id="rId1"/>
  </sheets>
  <definedNames>
    <definedName name="_xlnm.Print_Area" localSheetId="0">'Bilan 2009'!$A$1:$G$100</definedName>
  </definedNames>
  <calcPr fullCalcOnLoad="1"/>
</workbook>
</file>

<file path=xl/sharedStrings.xml><?xml version="1.0" encoding="utf-8"?>
<sst xmlns="http://schemas.openxmlformats.org/spreadsheetml/2006/main" count="131" uniqueCount="122">
  <si>
    <t>EURO</t>
  </si>
  <si>
    <t>EAPN</t>
  </si>
  <si>
    <t>ACTIF</t>
  </si>
  <si>
    <t>PASSIF</t>
  </si>
  <si>
    <t>Fournisseurs</t>
  </si>
  <si>
    <t>Autres dettes sociales</t>
  </si>
  <si>
    <t>TOTAL ACTIF</t>
  </si>
  <si>
    <t>TOTAL PASSIF</t>
  </si>
  <si>
    <t>Suppliers</t>
  </si>
  <si>
    <t>Recettes réserves propres</t>
  </si>
  <si>
    <t>Actifs Immobilisés</t>
  </si>
  <si>
    <t>Mobilier et matériel de bureau</t>
  </si>
  <si>
    <t>Amortissement sur 240000</t>
  </si>
  <si>
    <t xml:space="preserve">III. Immobilisations corporelles </t>
  </si>
  <si>
    <t>Actifs Circulants</t>
  </si>
  <si>
    <t>VII. Créances à un an au plus</t>
  </si>
  <si>
    <t>VIII. Placements de trésorerie</t>
  </si>
  <si>
    <t>Carnet de dépôt 088-2227101-73</t>
  </si>
  <si>
    <t>IX. Valeurs disponibles</t>
  </si>
  <si>
    <t>Caisse Euro</t>
  </si>
  <si>
    <t>Dexia C/C 068-2219320-84</t>
  </si>
  <si>
    <t>X. Comptes de régularisation</t>
  </si>
  <si>
    <t>IV. Réserves</t>
  </si>
  <si>
    <t>Dettes</t>
  </si>
  <si>
    <t>IX. Dettes à un an au plus</t>
  </si>
  <si>
    <t>C. Dettes commerciales</t>
  </si>
  <si>
    <t>E. Dettes fiscales, salariales et sociales</t>
  </si>
  <si>
    <t>B. Autres créances</t>
  </si>
  <si>
    <t>C. Mobilier et matériel roulant</t>
  </si>
  <si>
    <t>Fixed assets</t>
  </si>
  <si>
    <t>C. Furniture and rolling material</t>
  </si>
  <si>
    <t>Furniture and desk supplies</t>
  </si>
  <si>
    <t>III. Physical fixed assets</t>
  </si>
  <si>
    <t>Current assets</t>
  </si>
  <si>
    <t>VII. Debt on less then 1 year</t>
  </si>
  <si>
    <t>B. Other debt</t>
  </si>
  <si>
    <t>VIII. Investment of finances</t>
  </si>
  <si>
    <t>Savings account 088-2227101-73</t>
  </si>
  <si>
    <t>X. Regulatory accounts</t>
  </si>
  <si>
    <t>IV. Reserves</t>
  </si>
  <si>
    <t>Income proper reserves</t>
  </si>
  <si>
    <t>Debt</t>
  </si>
  <si>
    <t>IX. Debt on less then 1 year</t>
  </si>
  <si>
    <t>C. Commercial debt</t>
  </si>
  <si>
    <t>E. Fiscal debt, salary debt and social debt</t>
  </si>
  <si>
    <t>Other social debt</t>
  </si>
  <si>
    <t>ACTIVE TOTAL</t>
  </si>
  <si>
    <t>PASSIVE TOTAL</t>
  </si>
  <si>
    <t>ACTIVE</t>
  </si>
  <si>
    <t>PASSIVE</t>
  </si>
  <si>
    <t>Pécules de vacances</t>
  </si>
  <si>
    <t>Holiday pay</t>
  </si>
  <si>
    <t>IX. Available funds</t>
  </si>
  <si>
    <t>Dexia C/C 068-23711003-62</t>
  </si>
  <si>
    <t>D. Acomptes reçus sur commandes</t>
  </si>
  <si>
    <t>D. Advances received for orders</t>
  </si>
  <si>
    <t>Caisse CZK</t>
  </si>
  <si>
    <t>Caisse SKK</t>
  </si>
  <si>
    <t>Caisse PLN</t>
  </si>
  <si>
    <t>Cash Euro</t>
  </si>
  <si>
    <t>Cash CZK</t>
  </si>
  <si>
    <t>Cash SKK</t>
  </si>
  <si>
    <t>Cash PLN</t>
  </si>
  <si>
    <t>Caisse ROM</t>
  </si>
  <si>
    <t>Caisse LVL</t>
  </si>
  <si>
    <t>Cash ROM</t>
  </si>
  <si>
    <t>Caisse HUF</t>
  </si>
  <si>
    <t>Caisse NOK</t>
  </si>
  <si>
    <t>Caisse Bulgarian Lev</t>
  </si>
  <si>
    <t>Caisse SIT</t>
  </si>
  <si>
    <t>A rembourser Ministere 2002</t>
  </si>
  <si>
    <t>2. Rémunérations et charges sociales</t>
  </si>
  <si>
    <t>F. Autres dettes</t>
  </si>
  <si>
    <t>Frais fin. à reverser</t>
  </si>
  <si>
    <t>Cash HUF</t>
  </si>
  <si>
    <t>Cash NOK</t>
  </si>
  <si>
    <t>Cash Bulgerian Lev</t>
  </si>
  <si>
    <t>Cash LVL</t>
  </si>
  <si>
    <t>Cash SIT</t>
  </si>
  <si>
    <t>Caisse LTL</t>
  </si>
  <si>
    <t>Cash LTL</t>
  </si>
  <si>
    <t>Autres revenus à reporter</t>
  </si>
  <si>
    <t>F. Other debts</t>
  </si>
  <si>
    <t>Financial costs to reimburse</t>
  </si>
  <si>
    <t>2. Salaries and social debt</t>
  </si>
  <si>
    <t>To reimburse Ministry 2002</t>
  </si>
  <si>
    <t>Patrimoine</t>
  </si>
  <si>
    <t>Social Fund</t>
  </si>
  <si>
    <t>V. Bénéfice reporté</t>
  </si>
  <si>
    <t>Result for the actual year</t>
  </si>
  <si>
    <t xml:space="preserve">V. Profit carried over </t>
  </si>
  <si>
    <t>PLE 03/06/2009</t>
  </si>
  <si>
    <t xml:space="preserve">IV. Immobilisations financières (ann. I, C et II) </t>
  </si>
  <si>
    <t>Garantie locative</t>
  </si>
  <si>
    <t>POVERTY/MIN CZECH</t>
  </si>
  <si>
    <t>Caisse SEK</t>
  </si>
  <si>
    <t>Cash SEK</t>
  </si>
  <si>
    <t>Depreciation of 240000</t>
  </si>
  <si>
    <t xml:space="preserve">IV. Financial Fixed Assets (ann. I, C and II) </t>
  </si>
  <si>
    <t>Rent Garantee</t>
  </si>
  <si>
    <t>POVERTY/MIN SPAIN</t>
  </si>
  <si>
    <t>BILAN pour la période du 01/01/2009 au 31/12/2009</t>
  </si>
  <si>
    <t>SUBS A RECEVOIR EC BUDGET 2009</t>
  </si>
  <si>
    <t>SUBS EC TO BE RECEIVED 2010</t>
  </si>
  <si>
    <t>Caisse GBP</t>
  </si>
  <si>
    <t>Inscr./Dons/Subs. À reçevoir</t>
  </si>
  <si>
    <t>SUBS EC A RECEVOIR 2010</t>
  </si>
  <si>
    <t>Pertes à reporter</t>
  </si>
  <si>
    <t>Charges à payer</t>
  </si>
  <si>
    <t>Poverty à reporter</t>
  </si>
  <si>
    <t>Subs. EC 2010 à reporter</t>
  </si>
  <si>
    <t>POVERTY/MIN ESPAGNE</t>
  </si>
  <si>
    <t>SUBS TO BE RECEIVED EC 2009</t>
  </si>
  <si>
    <t>Cash GBP</t>
  </si>
  <si>
    <t>REG/DON/SUBS TO RECEIVE</t>
  </si>
  <si>
    <t>Loss to transfer</t>
  </si>
  <si>
    <t>Résultat de l'année</t>
  </si>
  <si>
    <t>Subs. EC 2010 to be transferred</t>
  </si>
  <si>
    <t>Other income to be transferred</t>
  </si>
  <si>
    <t>POV to be transferred</t>
  </si>
  <si>
    <t>Costs to be paid</t>
  </si>
  <si>
    <t>FINANCIAL STATEMENT for the period from 01/01/2009 to 31/12/2009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</si>
</sst>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_F_B"/>
    <numFmt numFmtId="189" formatCode="#,##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mmm\-\y\y"/>
    <numFmt numFmtId="201" formatCode="m/\d/\y\y\ h:mm"/>
    <numFmt numFmtId="202" formatCode="0\.000"/>
    <numFmt numFmtId="203" formatCode="0\.0000"/>
    <numFmt numFmtId="204" formatCode="0\.00000"/>
    <numFmt numFmtId="205" formatCode="\+0\.00;\ \-0\.00"/>
    <numFmt numFmtId="206" formatCode="#,##0\ &quot;Esc.&quot;;\-#,##0\ &quot;Esc.&quot;"/>
    <numFmt numFmtId="207" formatCode="#,##0\ &quot;Esc.&quot;;[Red]\-#,##0\ &quot;Esc.&quot;"/>
    <numFmt numFmtId="208" formatCode="#,##0.00\ &quot;Esc.&quot;;\-#,##0.00\ &quot;Esc.&quot;"/>
    <numFmt numFmtId="209" formatCode="#,##0.00\ &quot;Esc.&quot;;[Red]\-#,##0.00\ &quot;Esc.&quot;"/>
    <numFmt numFmtId="210" formatCode="_-* #,##0\ &quot;Esc.&quot;_-;\-* #,##0\ &quot;Esc.&quot;_-;_-* &quot;-&quot;\ &quot;Esc.&quot;_-;_-@_-"/>
    <numFmt numFmtId="211" formatCode="_-* #,##0\ _E_s_c_._-;\-* #,##0\ _E_s_c_._-;_-* &quot;-&quot;\ _E_s_c_._-;_-@_-"/>
    <numFmt numFmtId="212" formatCode="_-* #,##0.00\ &quot;Esc.&quot;_-;\-* #,##0.00\ &quot;Esc.&quot;_-;_-* &quot;-&quot;??\ &quot;Esc.&quot;_-;_-@_-"/>
    <numFmt numFmtId="213" formatCode="_-* #,##0.00\ _E_s_c_._-;\-* #,##0.00\ _E_s_c_._-;_-* &quot;-&quot;??\ _E_s_c_._-;_-@_-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\3\9.\2\3\8\7"/>
    <numFmt numFmtId="223" formatCode="#,##0\ _F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i/>
      <sz val="10"/>
      <color indexed="14"/>
      <name val="MS Sans Serif"/>
      <family val="0"/>
    </font>
    <font>
      <u val="single"/>
      <sz val="10"/>
      <name val="Arial"/>
      <family val="0"/>
    </font>
    <font>
      <b/>
      <i/>
      <sz val="10"/>
      <color indexed="33"/>
      <name val="Arial"/>
      <family val="2"/>
    </font>
    <font>
      <b/>
      <i/>
      <sz val="12"/>
      <color indexed="33"/>
      <name val="Arial"/>
      <family val="2"/>
    </font>
    <font>
      <b/>
      <i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9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centerContinuous"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23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223" fontId="6" fillId="0" borderId="0" xfId="0" applyNumberFormat="1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223" fontId="6" fillId="0" borderId="0" xfId="0" applyNumberFormat="1" applyFont="1" applyAlignment="1" quotePrefix="1">
      <alignment horizontal="centerContinuous"/>
    </xf>
    <xf numFmtId="223" fontId="1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0" fillId="0" borderId="8" xfId="0" applyFill="1" applyBorder="1" applyAlignment="1">
      <alignment/>
    </xf>
    <xf numFmtId="4" fontId="8" fillId="0" borderId="5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22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1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6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Feuil1" xfId="21"/>
    <cellStyle name="Milliers_Feuil1" xfId="22"/>
    <cellStyle name="Monétaire [0]_Feuil1" xfId="23"/>
    <cellStyle name="Monétaire_Feuil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5" zoomScaleNormal="75" workbookViewId="0" topLeftCell="A55">
      <selection activeCell="A53" sqref="A53"/>
    </sheetView>
  </sheetViews>
  <sheetFormatPr defaultColWidth="9.140625" defaultRowHeight="12.75"/>
  <cols>
    <col min="1" max="1" width="8.421875" style="0" customWidth="1"/>
    <col min="2" max="2" width="32.421875" style="0" customWidth="1"/>
    <col min="3" max="3" width="15.421875" style="1" customWidth="1"/>
    <col min="4" max="4" width="4.7109375" style="0" customWidth="1"/>
    <col min="5" max="5" width="9.28125" style="0" bestFit="1" customWidth="1"/>
    <col min="6" max="6" width="27.140625" style="0" customWidth="1"/>
    <col min="7" max="7" width="15.57421875" style="0" customWidth="1"/>
    <col min="8" max="8" width="10.140625" style="8" bestFit="1" customWidth="1"/>
  </cols>
  <sheetData>
    <row r="1" spans="1:7" ht="20.25">
      <c r="A1" s="5" t="s">
        <v>1</v>
      </c>
      <c r="B1" s="6"/>
      <c r="C1" s="7"/>
      <c r="D1" s="7"/>
      <c r="E1" s="5"/>
      <c r="F1" s="5"/>
      <c r="G1" s="7"/>
    </row>
    <row r="2" spans="1:7" ht="18">
      <c r="A2" s="9" t="s">
        <v>101</v>
      </c>
      <c r="B2" s="10"/>
      <c r="C2" s="11"/>
      <c r="D2" s="11"/>
      <c r="E2" s="6"/>
      <c r="F2" s="6"/>
      <c r="G2" s="12"/>
    </row>
    <row r="3" spans="4:7" ht="6.75" customHeight="1" thickBot="1">
      <c r="D3" s="1"/>
      <c r="G3" s="1"/>
    </row>
    <row r="4" spans="1:7" ht="16.5" thickBot="1">
      <c r="A4" s="13"/>
      <c r="B4" s="14" t="s">
        <v>2</v>
      </c>
      <c r="C4" s="15" t="s">
        <v>0</v>
      </c>
      <c r="D4" s="16"/>
      <c r="E4" s="17"/>
      <c r="F4" s="14" t="s">
        <v>3</v>
      </c>
      <c r="G4" s="15" t="s">
        <v>0</v>
      </c>
    </row>
    <row r="5" spans="1:7" ht="12.75">
      <c r="A5" s="2"/>
      <c r="B5" s="39"/>
      <c r="C5" s="38"/>
      <c r="D5" s="18"/>
      <c r="E5" s="2"/>
      <c r="F5" s="3"/>
      <c r="G5" s="43"/>
    </row>
    <row r="6" spans="1:7" ht="15.75">
      <c r="A6" s="35" t="s">
        <v>10</v>
      </c>
      <c r="B6" s="40"/>
      <c r="C6" s="42">
        <f>C8+C13</f>
        <v>32817.659999999996</v>
      </c>
      <c r="D6" s="18"/>
      <c r="E6" s="35" t="s">
        <v>86</v>
      </c>
      <c r="F6" s="3"/>
      <c r="G6" s="44">
        <f>G8+G11</f>
        <v>90114.2</v>
      </c>
    </row>
    <row r="7" spans="1:7" ht="12.75">
      <c r="A7" s="34"/>
      <c r="B7" s="19"/>
      <c r="C7" s="36"/>
      <c r="D7" s="18"/>
      <c r="E7" s="2"/>
      <c r="F7" s="3"/>
      <c r="G7" s="45"/>
    </row>
    <row r="8" spans="1:7" ht="12.75">
      <c r="A8" s="34" t="s">
        <v>13</v>
      </c>
      <c r="B8" s="19"/>
      <c r="C8" s="71">
        <f>C9</f>
        <v>6895.789999999997</v>
      </c>
      <c r="D8" s="18"/>
      <c r="E8" s="34" t="s">
        <v>22</v>
      </c>
      <c r="F8" s="3"/>
      <c r="G8" s="75">
        <f>G9</f>
        <v>87737.06</v>
      </c>
    </row>
    <row r="9" spans="1:7" ht="12.75">
      <c r="A9" s="2" t="s">
        <v>28</v>
      </c>
      <c r="B9" s="19"/>
      <c r="C9" s="70">
        <f>+C10+C11</f>
        <v>6895.789999999997</v>
      </c>
      <c r="D9" s="18"/>
      <c r="E9" s="2">
        <v>130000</v>
      </c>
      <c r="F9" s="3" t="s">
        <v>9</v>
      </c>
      <c r="G9" s="45">
        <v>87737.06</v>
      </c>
    </row>
    <row r="10" spans="1:7" ht="12.75">
      <c r="A10" s="2">
        <v>240000</v>
      </c>
      <c r="B10" s="19" t="s">
        <v>11</v>
      </c>
      <c r="C10" s="38">
        <v>35209.56</v>
      </c>
      <c r="D10" s="18"/>
      <c r="G10" s="57"/>
    </row>
    <row r="11" spans="1:7" ht="12.75">
      <c r="A11" s="2">
        <v>240009</v>
      </c>
      <c r="B11" s="19" t="s">
        <v>12</v>
      </c>
      <c r="C11" s="38">
        <v>-28313.77</v>
      </c>
      <c r="D11" s="18"/>
      <c r="E11" s="34" t="s">
        <v>88</v>
      </c>
      <c r="G11" s="74">
        <f>SUM(G12:G13)</f>
        <v>2377.1400000000003</v>
      </c>
    </row>
    <row r="12" spans="1:7" ht="12.75">
      <c r="A12" s="2"/>
      <c r="B12" s="19"/>
      <c r="C12" s="38"/>
      <c r="D12" s="18"/>
      <c r="E12" s="72">
        <v>141000</v>
      </c>
      <c r="F12" t="s">
        <v>107</v>
      </c>
      <c r="G12" s="73">
        <v>1715.38</v>
      </c>
    </row>
    <row r="13" spans="1:7" ht="13.5" customHeight="1">
      <c r="A13" s="77" t="s">
        <v>92</v>
      </c>
      <c r="B13" s="78"/>
      <c r="C13" s="37">
        <f>C14</f>
        <v>25921.87</v>
      </c>
      <c r="D13" s="18"/>
      <c r="E13" s="72">
        <v>149999</v>
      </c>
      <c r="F13" t="s">
        <v>116</v>
      </c>
      <c r="G13" s="73">
        <v>661.76</v>
      </c>
    </row>
    <row r="14" spans="1:7" ht="12.75">
      <c r="A14" s="2">
        <v>288000</v>
      </c>
      <c r="B14" s="19" t="s">
        <v>93</v>
      </c>
      <c r="C14" s="38">
        <v>25921.87</v>
      </c>
      <c r="D14" s="18"/>
      <c r="E14" s="69"/>
      <c r="G14" s="61"/>
    </row>
    <row r="15" spans="1:7" ht="15.75">
      <c r="A15" s="2"/>
      <c r="B15" s="19"/>
      <c r="C15" s="38"/>
      <c r="D15" s="18"/>
      <c r="E15" s="35"/>
      <c r="F15" s="3"/>
      <c r="G15" s="44"/>
    </row>
    <row r="16" spans="1:7" ht="15.75">
      <c r="A16" s="35" t="s">
        <v>14</v>
      </c>
      <c r="B16" s="40"/>
      <c r="C16" s="42">
        <f>C18+C25+C28+C45</f>
        <v>2291104.34</v>
      </c>
      <c r="D16" s="18"/>
      <c r="E16" s="35" t="s">
        <v>23</v>
      </c>
      <c r="F16" s="3"/>
      <c r="G16" s="44">
        <f>G18+G36</f>
        <v>2233807.8</v>
      </c>
    </row>
    <row r="17" spans="1:7" ht="12.75">
      <c r="A17" s="2"/>
      <c r="B17" s="19"/>
      <c r="C17" s="38"/>
      <c r="D17" s="18"/>
      <c r="E17" s="2"/>
      <c r="F17" s="3"/>
      <c r="G17" s="45"/>
    </row>
    <row r="18" spans="1:7" ht="12.75">
      <c r="A18" s="34" t="s">
        <v>15</v>
      </c>
      <c r="B18" s="19"/>
      <c r="C18" s="71">
        <f>C19</f>
        <v>1630690.67</v>
      </c>
      <c r="D18" s="18"/>
      <c r="E18" s="34" t="s">
        <v>24</v>
      </c>
      <c r="F18" s="3"/>
      <c r="G18" s="75">
        <f>G19+G22+G27+G32</f>
        <v>1839457.9999999998</v>
      </c>
    </row>
    <row r="19" spans="1:7" ht="12.75">
      <c r="A19" s="2" t="s">
        <v>27</v>
      </c>
      <c r="B19" s="19"/>
      <c r="C19" s="70">
        <f>SUM(C20:C23)</f>
        <v>1630690.67</v>
      </c>
      <c r="D19" s="20"/>
      <c r="E19" s="2" t="s">
        <v>25</v>
      </c>
      <c r="F19" s="3"/>
      <c r="G19" s="76">
        <f>G20</f>
        <v>168129.37</v>
      </c>
    </row>
    <row r="20" spans="1:7" ht="12.75">
      <c r="A20" s="2">
        <v>414040</v>
      </c>
      <c r="B20" s="19" t="s">
        <v>94</v>
      </c>
      <c r="C20" s="38">
        <v>77689.64</v>
      </c>
      <c r="D20" s="20"/>
      <c r="E20" s="2">
        <v>440000</v>
      </c>
      <c r="F20" s="3" t="s">
        <v>4</v>
      </c>
      <c r="G20" s="45">
        <v>168129.37</v>
      </c>
    </row>
    <row r="21" spans="1:7" ht="12.75">
      <c r="A21" s="2">
        <v>414170</v>
      </c>
      <c r="B21" s="19" t="s">
        <v>111</v>
      </c>
      <c r="C21" s="38">
        <v>360214.25</v>
      </c>
      <c r="D21" s="20"/>
      <c r="E21" s="2"/>
      <c r="F21" s="3"/>
      <c r="G21" s="55"/>
    </row>
    <row r="22" spans="1:7" ht="12.75">
      <c r="A22" s="2">
        <v>414170</v>
      </c>
      <c r="B22" s="19" t="s">
        <v>102</v>
      </c>
      <c r="C22" s="38">
        <v>276300</v>
      </c>
      <c r="D22" s="20"/>
      <c r="E22" s="21" t="s">
        <v>54</v>
      </c>
      <c r="F22" s="3"/>
      <c r="G22" s="58">
        <f>SUM(G23:G24)</f>
        <v>1528733.66</v>
      </c>
    </row>
    <row r="23" spans="1:7" ht="12.75">
      <c r="A23" s="2">
        <v>414180</v>
      </c>
      <c r="B23" s="19" t="s">
        <v>106</v>
      </c>
      <c r="C23" s="38">
        <v>916486.78</v>
      </c>
      <c r="D23" s="20"/>
      <c r="E23" s="21">
        <v>460040</v>
      </c>
      <c r="F23" s="3" t="s">
        <v>70</v>
      </c>
      <c r="G23" s="45">
        <v>1255.69</v>
      </c>
    </row>
    <row r="24" spans="1:7" ht="12.75">
      <c r="A24" s="2"/>
      <c r="B24" s="19"/>
      <c r="C24" s="38"/>
      <c r="D24" s="20"/>
      <c r="E24" s="21">
        <v>460060</v>
      </c>
      <c r="F24" s="3" t="s">
        <v>110</v>
      </c>
      <c r="G24" s="58">
        <v>1527477.97</v>
      </c>
    </row>
    <row r="25" spans="1:7" ht="12.75">
      <c r="A25" s="34" t="s">
        <v>16</v>
      </c>
      <c r="B25" s="19"/>
      <c r="C25" s="71">
        <f>C26+C27</f>
        <v>245.81</v>
      </c>
      <c r="D25" s="20"/>
      <c r="E25" s="21"/>
      <c r="F25" s="3"/>
      <c r="G25" s="58"/>
    </row>
    <row r="26" spans="1:7" ht="12.75">
      <c r="A26" s="2">
        <v>530000</v>
      </c>
      <c r="B26" s="19" t="s">
        <v>17</v>
      </c>
      <c r="C26" s="38">
        <v>245.81</v>
      </c>
      <c r="D26" s="20"/>
      <c r="E26" s="21" t="s">
        <v>26</v>
      </c>
      <c r="F26" s="3"/>
      <c r="G26" s="58">
        <f>G27</f>
        <v>141375.61</v>
      </c>
    </row>
    <row r="27" spans="1:7" ht="12.75">
      <c r="A27" s="2"/>
      <c r="B27" s="19"/>
      <c r="C27" s="38"/>
      <c r="D27" s="20"/>
      <c r="E27" s="21" t="s">
        <v>71</v>
      </c>
      <c r="F27" s="3"/>
      <c r="G27" s="58">
        <f>SUM(G28:G29)</f>
        <v>141375.61</v>
      </c>
    </row>
    <row r="28" spans="1:7" ht="12.75">
      <c r="A28" s="34" t="s">
        <v>18</v>
      </c>
      <c r="B28" s="19"/>
      <c r="C28" s="71">
        <f>SUM(C29:C43)</f>
        <v>636482.0699999997</v>
      </c>
      <c r="D28" s="20"/>
      <c r="E28" s="21">
        <v>456000</v>
      </c>
      <c r="F28" s="3" t="s">
        <v>50</v>
      </c>
      <c r="G28" s="45">
        <v>76639.55</v>
      </c>
    </row>
    <row r="29" spans="1:7" ht="12.75">
      <c r="A29" s="2">
        <v>550000</v>
      </c>
      <c r="B29" s="19" t="s">
        <v>20</v>
      </c>
      <c r="C29" s="38">
        <v>633489.45</v>
      </c>
      <c r="D29" s="20"/>
      <c r="E29" s="21">
        <v>459000</v>
      </c>
      <c r="F29" s="3" t="s">
        <v>5</v>
      </c>
      <c r="G29" s="45">
        <v>64736.06</v>
      </c>
    </row>
    <row r="30" spans="1:7" ht="12.75">
      <c r="A30" s="2">
        <v>550100</v>
      </c>
      <c r="B30" s="19" t="s">
        <v>53</v>
      </c>
      <c r="C30" s="38">
        <v>1654.72</v>
      </c>
      <c r="D30" s="20"/>
      <c r="E30" s="21"/>
      <c r="F30" s="3"/>
      <c r="G30" s="58"/>
    </row>
    <row r="31" spans="1:7" ht="12.75">
      <c r="A31" s="2">
        <v>570000</v>
      </c>
      <c r="B31" s="19" t="s">
        <v>19</v>
      </c>
      <c r="C31" s="38">
        <v>800.05</v>
      </c>
      <c r="D31" s="20"/>
      <c r="E31" s="21" t="s">
        <v>72</v>
      </c>
      <c r="F31" s="3"/>
      <c r="G31" s="58">
        <f>G32</f>
        <v>1219.36</v>
      </c>
    </row>
    <row r="32" spans="1:7" ht="12.75">
      <c r="A32" s="2">
        <v>577100</v>
      </c>
      <c r="B32" s="19" t="s">
        <v>104</v>
      </c>
      <c r="C32" s="38">
        <v>16.49</v>
      </c>
      <c r="D32" s="20"/>
      <c r="E32" s="21">
        <v>489000</v>
      </c>
      <c r="F32" s="22" t="s">
        <v>73</v>
      </c>
      <c r="G32" s="45">
        <v>1219.36</v>
      </c>
    </row>
    <row r="33" spans="1:7" ht="12.75">
      <c r="A33" s="2">
        <v>577200</v>
      </c>
      <c r="B33" s="19" t="s">
        <v>95</v>
      </c>
      <c r="C33" s="38">
        <v>8.75</v>
      </c>
      <c r="D33" s="20"/>
      <c r="E33" s="21"/>
      <c r="F33" s="22"/>
      <c r="G33" s="45"/>
    </row>
    <row r="34" spans="1:7" ht="12.75">
      <c r="A34" s="2">
        <v>577550</v>
      </c>
      <c r="B34" s="19" t="s">
        <v>66</v>
      </c>
      <c r="C34" s="38">
        <v>43.94</v>
      </c>
      <c r="D34" s="20"/>
      <c r="G34" s="57"/>
    </row>
    <row r="35" spans="1:7" ht="12.75">
      <c r="A35" s="2">
        <v>577601</v>
      </c>
      <c r="B35" s="19" t="s">
        <v>67</v>
      </c>
      <c r="C35" s="38">
        <v>192.48</v>
      </c>
      <c r="D35" s="20"/>
      <c r="E35" s="21"/>
      <c r="F35" s="3"/>
      <c r="G35" s="45"/>
    </row>
    <row r="36" spans="1:7" ht="12.75">
      <c r="A36" s="2">
        <v>577700</v>
      </c>
      <c r="B36" s="19" t="s">
        <v>68</v>
      </c>
      <c r="C36" s="38">
        <v>67.8</v>
      </c>
      <c r="D36" s="20"/>
      <c r="E36" s="68" t="s">
        <v>21</v>
      </c>
      <c r="F36" s="69"/>
      <c r="G36" s="75">
        <f>SUM(G37:G39)</f>
        <v>394349.8</v>
      </c>
    </row>
    <row r="37" spans="1:7" ht="12.75">
      <c r="A37" s="2">
        <v>577650</v>
      </c>
      <c r="B37" s="19" t="s">
        <v>63</v>
      </c>
      <c r="C37" s="38">
        <v>1.1</v>
      </c>
      <c r="D37" s="20"/>
      <c r="E37" s="21">
        <v>492800</v>
      </c>
      <c r="F37" s="3" t="s">
        <v>108</v>
      </c>
      <c r="G37" s="45">
        <v>-2129.41</v>
      </c>
    </row>
    <row r="38" spans="1:7" ht="12.75">
      <c r="A38" s="2">
        <v>577700</v>
      </c>
      <c r="B38" s="19" t="s">
        <v>56</v>
      </c>
      <c r="C38" s="38">
        <v>48.7</v>
      </c>
      <c r="D38" s="20"/>
      <c r="E38" s="21">
        <v>493100</v>
      </c>
      <c r="F38" s="3" t="s">
        <v>81</v>
      </c>
      <c r="G38" s="45">
        <v>50562.4</v>
      </c>
    </row>
    <row r="39" spans="1:7" ht="12.75">
      <c r="A39" s="2">
        <v>577750</v>
      </c>
      <c r="B39" s="19" t="s">
        <v>57</v>
      </c>
      <c r="C39" s="38">
        <v>89.11</v>
      </c>
      <c r="D39" s="20"/>
      <c r="E39" s="21">
        <v>493200</v>
      </c>
      <c r="F39" s="3" t="s">
        <v>109</v>
      </c>
      <c r="G39" s="45">
        <v>345916.81</v>
      </c>
    </row>
    <row r="40" spans="1:7" ht="12.75">
      <c r="A40" s="59">
        <v>577800</v>
      </c>
      <c r="B40" s="19" t="s">
        <v>58</v>
      </c>
      <c r="C40" s="60">
        <v>40.94</v>
      </c>
      <c r="D40" s="20"/>
      <c r="E40" s="21"/>
      <c r="F40" s="3"/>
      <c r="G40" s="46"/>
    </row>
    <row r="41" spans="1:7" ht="12.75">
      <c r="A41" s="59">
        <v>577850</v>
      </c>
      <c r="B41" s="19" t="s">
        <v>64</v>
      </c>
      <c r="C41" s="60">
        <v>18.73</v>
      </c>
      <c r="D41" s="20"/>
      <c r="E41" s="21"/>
      <c r="F41" s="22"/>
      <c r="G41" s="45"/>
    </row>
    <row r="42" spans="1:7" ht="12.75">
      <c r="A42" s="59">
        <v>577860</v>
      </c>
      <c r="B42" s="19" t="s">
        <v>79</v>
      </c>
      <c r="C42" s="60">
        <v>5.85</v>
      </c>
      <c r="D42" s="20"/>
      <c r="E42" s="21"/>
      <c r="F42" s="3"/>
      <c r="G42" s="45"/>
    </row>
    <row r="43" spans="1:7" ht="12.75">
      <c r="A43" s="59">
        <v>577900</v>
      </c>
      <c r="B43" s="19" t="s">
        <v>69</v>
      </c>
      <c r="C43" s="60">
        <v>3.96</v>
      </c>
      <c r="D43" s="20"/>
      <c r="E43" s="68"/>
      <c r="F43" s="69"/>
      <c r="G43" s="56"/>
    </row>
    <row r="44" spans="1:7" ht="12.75">
      <c r="A44" s="59"/>
      <c r="B44" s="19"/>
      <c r="C44" s="60"/>
      <c r="D44" s="20"/>
      <c r="E44" s="68"/>
      <c r="F44" s="69"/>
      <c r="G44" s="56"/>
    </row>
    <row r="45" spans="1:7" ht="12.75">
      <c r="A45" s="34" t="s">
        <v>21</v>
      </c>
      <c r="B45" s="19"/>
      <c r="C45" s="71">
        <f>SUM(C46)</f>
        <v>23685.79</v>
      </c>
      <c r="D45" s="20"/>
      <c r="E45" s="68"/>
      <c r="F45" s="69"/>
      <c r="G45" s="56"/>
    </row>
    <row r="46" spans="1:7" ht="12.75">
      <c r="A46" s="59">
        <v>491000</v>
      </c>
      <c r="B46" s="19" t="s">
        <v>105</v>
      </c>
      <c r="C46" s="60">
        <v>23685.79</v>
      </c>
      <c r="D46" s="20"/>
      <c r="E46" s="68"/>
      <c r="F46" s="69"/>
      <c r="G46" s="56"/>
    </row>
    <row r="47" spans="1:7" ht="12.75">
      <c r="A47" s="59"/>
      <c r="B47" s="19"/>
      <c r="C47" s="60"/>
      <c r="D47" s="20"/>
      <c r="E47" s="21"/>
      <c r="F47" s="3"/>
      <c r="G47" s="45"/>
    </row>
    <row r="48" spans="1:7" ht="13.5" thickBot="1">
      <c r="A48" s="2"/>
      <c r="B48" s="41"/>
      <c r="C48" s="38"/>
      <c r="D48" s="4"/>
      <c r="E48" s="21"/>
      <c r="F48" s="3"/>
      <c r="G48" s="45"/>
    </row>
    <row r="49" spans="1:7" ht="16.5" customHeight="1" thickBot="1">
      <c r="A49" s="23" t="s">
        <v>6</v>
      </c>
      <c r="B49" s="24"/>
      <c r="C49" s="63">
        <f>C6+C16</f>
        <v>2323922</v>
      </c>
      <c r="D49" s="25"/>
      <c r="E49" s="26" t="s">
        <v>7</v>
      </c>
      <c r="F49" s="24"/>
      <c r="G49" s="62">
        <f>G6+G16</f>
        <v>2323922</v>
      </c>
    </row>
    <row r="50" spans="1:7" ht="12.75">
      <c r="A50" s="49"/>
      <c r="B50" s="50"/>
      <c r="C50" s="51"/>
      <c r="D50" s="25"/>
      <c r="E50" s="52"/>
      <c r="F50" s="50"/>
      <c r="G50" s="53"/>
    </row>
    <row r="51" spans="1:7" ht="18">
      <c r="A51" s="9" t="s">
        <v>1</v>
      </c>
      <c r="B51" s="9"/>
      <c r="C51" s="28"/>
      <c r="D51" s="28"/>
      <c r="E51" s="9"/>
      <c r="F51" s="9"/>
      <c r="G51" s="29"/>
    </row>
    <row r="52" spans="1:7" ht="18">
      <c r="A52" s="9" t="s">
        <v>121</v>
      </c>
      <c r="B52" s="30"/>
      <c r="C52" s="28"/>
      <c r="D52" s="28"/>
      <c r="E52" s="9"/>
      <c r="F52" s="9"/>
      <c r="G52" s="31"/>
    </row>
    <row r="53" spans="4:7" ht="5.25" customHeight="1" thickBot="1">
      <c r="D53" s="1"/>
      <c r="G53" s="27"/>
    </row>
    <row r="54" spans="1:7" ht="16.5" thickBot="1">
      <c r="A54" s="13"/>
      <c r="B54" s="14" t="s">
        <v>48</v>
      </c>
      <c r="C54" s="15" t="s">
        <v>0</v>
      </c>
      <c r="D54" s="16"/>
      <c r="E54" s="17"/>
      <c r="F54" s="14" t="s">
        <v>49</v>
      </c>
      <c r="G54" s="32" t="s">
        <v>0</v>
      </c>
    </row>
    <row r="55" spans="1:7" ht="15.75">
      <c r="A55" s="2"/>
      <c r="B55" s="33"/>
      <c r="C55" s="48"/>
      <c r="D55" s="16"/>
      <c r="E55" s="65"/>
      <c r="F55" s="66"/>
      <c r="G55" s="47"/>
    </row>
    <row r="56" spans="1:7" ht="15.75">
      <c r="A56" s="35" t="s">
        <v>29</v>
      </c>
      <c r="B56" s="40"/>
      <c r="C56" s="42">
        <f>C58+C63</f>
        <v>32817.659999999996</v>
      </c>
      <c r="D56" s="16"/>
      <c r="E56" s="35" t="s">
        <v>87</v>
      </c>
      <c r="F56" s="3"/>
      <c r="G56" s="44">
        <f>G58+G61</f>
        <v>90114.2</v>
      </c>
    </row>
    <row r="57" spans="1:7" ht="12.75">
      <c r="A57" s="34"/>
      <c r="B57" s="19"/>
      <c r="C57" s="36"/>
      <c r="D57" s="16"/>
      <c r="E57" s="2"/>
      <c r="F57" s="3"/>
      <c r="G57" s="45"/>
    </row>
    <row r="58" spans="1:7" ht="12.75">
      <c r="A58" s="34" t="s">
        <v>32</v>
      </c>
      <c r="B58" s="19"/>
      <c r="C58" s="71">
        <f>C59</f>
        <v>6895.789999999997</v>
      </c>
      <c r="D58" s="16"/>
      <c r="E58" s="34" t="s">
        <v>39</v>
      </c>
      <c r="F58" s="3"/>
      <c r="G58" s="75">
        <f>G59</f>
        <v>87737.06</v>
      </c>
    </row>
    <row r="59" spans="1:7" ht="12.75">
      <c r="A59" s="2" t="s">
        <v>30</v>
      </c>
      <c r="B59" s="19"/>
      <c r="C59" s="70">
        <f>+C60+C61</f>
        <v>6895.789999999997</v>
      </c>
      <c r="D59" s="16"/>
      <c r="E59" s="2">
        <v>130000</v>
      </c>
      <c r="F59" s="3" t="s">
        <v>40</v>
      </c>
      <c r="G59" s="45">
        <v>87737.06</v>
      </c>
    </row>
    <row r="60" spans="1:7" ht="12.75">
      <c r="A60" s="2">
        <v>240000</v>
      </c>
      <c r="B60" s="19" t="s">
        <v>31</v>
      </c>
      <c r="C60" s="38">
        <v>35209.56</v>
      </c>
      <c r="D60" s="16"/>
      <c r="E60" s="2"/>
      <c r="F60" s="3"/>
      <c r="G60" s="57"/>
    </row>
    <row r="61" spans="1:7" ht="12.75">
      <c r="A61" s="2">
        <v>240009</v>
      </c>
      <c r="B61" s="19" t="s">
        <v>97</v>
      </c>
      <c r="C61" s="38">
        <v>-28313.77</v>
      </c>
      <c r="D61" s="16"/>
      <c r="E61" s="34" t="s">
        <v>90</v>
      </c>
      <c r="F61" s="3"/>
      <c r="G61" s="74">
        <f>SUM(G62:G63)</f>
        <v>2377.1400000000003</v>
      </c>
    </row>
    <row r="62" spans="1:7" ht="15.75">
      <c r="A62" s="35"/>
      <c r="B62" s="40"/>
      <c r="C62" s="38"/>
      <c r="D62" s="16"/>
      <c r="E62" s="59">
        <v>141000</v>
      </c>
      <c r="F62" s="72" t="s">
        <v>115</v>
      </c>
      <c r="G62" s="73">
        <v>1715.38</v>
      </c>
    </row>
    <row r="63" spans="1:7" ht="12.75">
      <c r="A63" s="77" t="s">
        <v>98</v>
      </c>
      <c r="B63" s="78"/>
      <c r="C63" s="37">
        <f>C64</f>
        <v>25921.87</v>
      </c>
      <c r="D63" s="16"/>
      <c r="E63" s="2">
        <v>140000</v>
      </c>
      <c r="F63" s="3" t="s">
        <v>89</v>
      </c>
      <c r="G63" s="73">
        <v>661.76</v>
      </c>
    </row>
    <row r="64" spans="1:7" ht="15.75">
      <c r="A64" s="2">
        <v>288000</v>
      </c>
      <c r="B64" s="19" t="s">
        <v>99</v>
      </c>
      <c r="C64" s="38">
        <v>25921.87</v>
      </c>
      <c r="D64" s="16"/>
      <c r="E64" s="35"/>
      <c r="F64" s="3"/>
      <c r="G64" s="61"/>
    </row>
    <row r="65" spans="1:7" ht="15.75">
      <c r="A65" s="34"/>
      <c r="B65" s="19"/>
      <c r="C65" s="38"/>
      <c r="D65" s="16"/>
      <c r="E65" s="35"/>
      <c r="F65" s="3"/>
      <c r="G65" s="44"/>
    </row>
    <row r="66" spans="1:7" ht="15.75">
      <c r="A66" s="35" t="s">
        <v>33</v>
      </c>
      <c r="B66" s="40"/>
      <c r="C66" s="42">
        <f>C68+C75+C78+C95</f>
        <v>2291104.34</v>
      </c>
      <c r="D66" s="4"/>
      <c r="E66" s="35" t="s">
        <v>41</v>
      </c>
      <c r="F66" s="3"/>
      <c r="G66" s="44">
        <f>G68+G86</f>
        <v>2233807.8</v>
      </c>
    </row>
    <row r="67" spans="1:7" ht="12.75">
      <c r="A67" s="2"/>
      <c r="B67" s="19"/>
      <c r="C67" s="38"/>
      <c r="D67" s="4"/>
      <c r="E67" s="2"/>
      <c r="F67" s="3"/>
      <c r="G67" s="45"/>
    </row>
    <row r="68" spans="1:7" ht="12.75">
      <c r="A68" s="34" t="s">
        <v>34</v>
      </c>
      <c r="B68" s="19"/>
      <c r="C68" s="71">
        <f>C69</f>
        <v>1630690.67</v>
      </c>
      <c r="D68" s="4"/>
      <c r="E68" s="34" t="s">
        <v>42</v>
      </c>
      <c r="F68" s="3"/>
      <c r="G68" s="75">
        <f>G69+G72+G77+G81</f>
        <v>1839457.9999999998</v>
      </c>
    </row>
    <row r="69" spans="1:7" ht="12.75">
      <c r="A69" s="2" t="s">
        <v>35</v>
      </c>
      <c r="B69" s="19"/>
      <c r="C69" s="70">
        <f>SUM(C70:C73)</f>
        <v>1630690.67</v>
      </c>
      <c r="D69" s="4"/>
      <c r="E69" s="2" t="s">
        <v>43</v>
      </c>
      <c r="F69" s="3"/>
      <c r="G69" s="76">
        <f>G70</f>
        <v>168129.37</v>
      </c>
    </row>
    <row r="70" spans="1:7" ht="12.75">
      <c r="A70" s="2">
        <v>414040</v>
      </c>
      <c r="B70" s="19" t="s">
        <v>94</v>
      </c>
      <c r="C70" s="38">
        <v>77689.64</v>
      </c>
      <c r="D70" s="4"/>
      <c r="E70" s="2">
        <v>440000</v>
      </c>
      <c r="F70" s="3" t="s">
        <v>8</v>
      </c>
      <c r="G70" s="45">
        <v>168129.37</v>
      </c>
    </row>
    <row r="71" spans="1:7" ht="12.75">
      <c r="A71" s="2">
        <v>414042</v>
      </c>
      <c r="B71" s="19" t="s">
        <v>100</v>
      </c>
      <c r="C71" s="38">
        <v>360214.25</v>
      </c>
      <c r="D71" s="4"/>
      <c r="E71" s="2"/>
      <c r="F71" s="3"/>
      <c r="G71" s="55"/>
    </row>
    <row r="72" spans="1:7" ht="12.75">
      <c r="A72" s="2">
        <v>414170</v>
      </c>
      <c r="B72" s="19" t="s">
        <v>112</v>
      </c>
      <c r="C72" s="38">
        <v>276300</v>
      </c>
      <c r="D72" s="4"/>
      <c r="E72" s="21" t="s">
        <v>55</v>
      </c>
      <c r="F72" s="3"/>
      <c r="G72" s="58">
        <f>SUM(G73:G74)</f>
        <v>1528733.66</v>
      </c>
    </row>
    <row r="73" spans="1:7" ht="12.75">
      <c r="A73" s="2">
        <v>414180</v>
      </c>
      <c r="B73" s="19" t="s">
        <v>103</v>
      </c>
      <c r="C73" s="38">
        <v>916486.78</v>
      </c>
      <c r="D73" s="4"/>
      <c r="E73" s="21">
        <v>460040</v>
      </c>
      <c r="F73" s="22" t="s">
        <v>85</v>
      </c>
      <c r="G73" s="45">
        <v>1255.69</v>
      </c>
    </row>
    <row r="74" spans="1:7" ht="12.75">
      <c r="A74" s="2"/>
      <c r="B74" s="19"/>
      <c r="C74" s="38"/>
      <c r="D74" s="4"/>
      <c r="E74" s="21">
        <v>460060</v>
      </c>
      <c r="F74" s="22" t="s">
        <v>117</v>
      </c>
      <c r="G74" s="58">
        <v>1527477.97</v>
      </c>
    </row>
    <row r="75" spans="1:7" ht="12.75">
      <c r="A75" s="34" t="s">
        <v>36</v>
      </c>
      <c r="B75" s="19"/>
      <c r="C75" s="71">
        <f>C76+C77</f>
        <v>245.81</v>
      </c>
      <c r="D75" s="4"/>
      <c r="E75" s="21"/>
      <c r="F75" s="22"/>
      <c r="G75" s="45"/>
    </row>
    <row r="76" spans="1:7" ht="12.75">
      <c r="A76" s="2">
        <v>530000</v>
      </c>
      <c r="B76" s="19" t="s">
        <v>37</v>
      </c>
      <c r="C76" s="38">
        <v>245.81</v>
      </c>
      <c r="D76" s="4"/>
      <c r="E76" s="21" t="s">
        <v>44</v>
      </c>
      <c r="F76" s="3"/>
      <c r="G76" s="58">
        <f>G77</f>
        <v>141375.61</v>
      </c>
    </row>
    <row r="77" spans="1:7" ht="12.75">
      <c r="A77" s="2"/>
      <c r="B77" s="19"/>
      <c r="C77" s="38"/>
      <c r="D77" s="4"/>
      <c r="E77" s="21" t="s">
        <v>84</v>
      </c>
      <c r="F77" s="3"/>
      <c r="G77" s="58">
        <f>SUM(G78:G79)</f>
        <v>141375.61</v>
      </c>
    </row>
    <row r="78" spans="1:7" ht="12.75">
      <c r="A78" s="34" t="s">
        <v>52</v>
      </c>
      <c r="B78" s="19"/>
      <c r="C78" s="71">
        <f>SUM(C79:C94)</f>
        <v>636482.0699999997</v>
      </c>
      <c r="D78" s="4"/>
      <c r="E78" s="59">
        <v>456000</v>
      </c>
      <c r="F78" s="3" t="s">
        <v>51</v>
      </c>
      <c r="G78" s="45">
        <v>76639.55</v>
      </c>
    </row>
    <row r="79" spans="1:7" ht="12.75">
      <c r="A79" s="2">
        <v>550000</v>
      </c>
      <c r="B79" s="19" t="s">
        <v>20</v>
      </c>
      <c r="C79" s="38">
        <v>633489.45</v>
      </c>
      <c r="D79" s="4"/>
      <c r="E79" s="21">
        <v>459000</v>
      </c>
      <c r="F79" s="3" t="s">
        <v>45</v>
      </c>
      <c r="G79" s="45">
        <v>64736.06</v>
      </c>
    </row>
    <row r="80" spans="1:7" ht="12.75">
      <c r="A80" s="2">
        <v>550100</v>
      </c>
      <c r="B80" s="19" t="s">
        <v>53</v>
      </c>
      <c r="C80" s="38">
        <v>1654.72</v>
      </c>
      <c r="D80" s="4"/>
      <c r="E80" s="21"/>
      <c r="F80" s="3"/>
      <c r="G80" s="45"/>
    </row>
    <row r="81" spans="1:7" ht="12.75">
      <c r="A81" s="2">
        <v>570000</v>
      </c>
      <c r="B81" s="19" t="s">
        <v>59</v>
      </c>
      <c r="C81" s="38">
        <v>800.05</v>
      </c>
      <c r="D81" s="4"/>
      <c r="E81" s="21" t="s">
        <v>82</v>
      </c>
      <c r="F81" s="3"/>
      <c r="G81" s="58">
        <f>G82</f>
        <v>1219.36</v>
      </c>
    </row>
    <row r="82" spans="1:7" ht="12.75">
      <c r="A82" s="2">
        <v>577100</v>
      </c>
      <c r="B82" s="19" t="s">
        <v>113</v>
      </c>
      <c r="C82" s="38">
        <v>16.49</v>
      </c>
      <c r="D82" s="4"/>
      <c r="E82" s="21">
        <v>489000</v>
      </c>
      <c r="F82" s="22" t="s">
        <v>83</v>
      </c>
      <c r="G82" s="45">
        <v>1219.36</v>
      </c>
    </row>
    <row r="83" spans="1:7" ht="12.75">
      <c r="A83" s="2">
        <v>577200</v>
      </c>
      <c r="B83" s="19" t="s">
        <v>96</v>
      </c>
      <c r="C83" s="38">
        <v>8.75</v>
      </c>
      <c r="D83" s="4"/>
      <c r="E83" s="21"/>
      <c r="F83" s="3"/>
      <c r="G83" s="58"/>
    </row>
    <row r="84" spans="1:7" ht="12.75">
      <c r="A84" s="2">
        <v>570000</v>
      </c>
      <c r="B84" s="19" t="s">
        <v>74</v>
      </c>
      <c r="C84" s="38">
        <v>43.94</v>
      </c>
      <c r="D84" s="4"/>
      <c r="E84" s="21"/>
      <c r="F84" s="22"/>
      <c r="G84" s="45"/>
    </row>
    <row r="85" spans="1:7" ht="12.75">
      <c r="A85" s="2">
        <v>577650</v>
      </c>
      <c r="B85" s="19" t="s">
        <v>75</v>
      </c>
      <c r="C85" s="38">
        <v>192.48</v>
      </c>
      <c r="D85" s="4"/>
      <c r="E85" s="59"/>
      <c r="F85" s="3"/>
      <c r="G85" s="45"/>
    </row>
    <row r="86" spans="1:7" ht="12.75">
      <c r="A86" s="2">
        <v>577700</v>
      </c>
      <c r="B86" s="19" t="s">
        <v>76</v>
      </c>
      <c r="C86" s="38">
        <v>67.8</v>
      </c>
      <c r="D86" s="4"/>
      <c r="E86" s="34" t="s">
        <v>38</v>
      </c>
      <c r="F86" s="3"/>
      <c r="G86" s="75">
        <f>SUM(G87:G89)</f>
        <v>394349.8</v>
      </c>
    </row>
    <row r="87" spans="1:7" ht="12.75">
      <c r="A87" s="2">
        <v>577650</v>
      </c>
      <c r="B87" s="19" t="s">
        <v>65</v>
      </c>
      <c r="C87" s="38">
        <v>1.1</v>
      </c>
      <c r="D87" s="4"/>
      <c r="E87" s="21">
        <v>492800</v>
      </c>
      <c r="F87" s="3" t="s">
        <v>120</v>
      </c>
      <c r="G87" s="45">
        <v>-2129.41</v>
      </c>
    </row>
    <row r="88" spans="1:7" ht="12.75">
      <c r="A88" s="2">
        <v>577700</v>
      </c>
      <c r="B88" s="19" t="s">
        <v>60</v>
      </c>
      <c r="C88" s="38">
        <v>48.7</v>
      </c>
      <c r="D88" s="25"/>
      <c r="E88" s="21">
        <v>493100</v>
      </c>
      <c r="F88" s="3" t="s">
        <v>118</v>
      </c>
      <c r="G88" s="45">
        <v>50562.4</v>
      </c>
    </row>
    <row r="89" spans="1:7" ht="12.75">
      <c r="A89" s="2">
        <v>577750</v>
      </c>
      <c r="B89" s="19" t="s">
        <v>61</v>
      </c>
      <c r="C89" s="38">
        <v>89.11</v>
      </c>
      <c r="D89" s="1"/>
      <c r="E89" s="21">
        <v>493200</v>
      </c>
      <c r="F89" s="3" t="s">
        <v>119</v>
      </c>
      <c r="G89" s="45">
        <v>345916.81</v>
      </c>
    </row>
    <row r="90" spans="1:7" ht="12.75">
      <c r="A90" s="59">
        <v>577800</v>
      </c>
      <c r="B90" s="19" t="s">
        <v>62</v>
      </c>
      <c r="C90" s="60">
        <v>40.94</v>
      </c>
      <c r="D90" s="1"/>
      <c r="E90" s="34"/>
      <c r="F90" s="3"/>
      <c r="G90" s="46"/>
    </row>
    <row r="91" spans="1:7" ht="12.75">
      <c r="A91" s="59">
        <v>577850</v>
      </c>
      <c r="B91" s="19" t="s">
        <v>77</v>
      </c>
      <c r="C91" s="60">
        <v>18.73</v>
      </c>
      <c r="D91" s="1"/>
      <c r="E91" s="21"/>
      <c r="F91" s="3"/>
      <c r="G91" s="45"/>
    </row>
    <row r="92" spans="1:7" ht="12.75">
      <c r="A92" s="59">
        <v>577860</v>
      </c>
      <c r="B92" s="19" t="s">
        <v>80</v>
      </c>
      <c r="C92" s="60">
        <v>5.85</v>
      </c>
      <c r="D92" s="1"/>
      <c r="E92" s="21"/>
      <c r="F92" s="3"/>
      <c r="G92" s="45"/>
    </row>
    <row r="93" spans="1:7" ht="12.75">
      <c r="A93" s="59">
        <v>577900</v>
      </c>
      <c r="B93" s="19" t="s">
        <v>78</v>
      </c>
      <c r="C93" s="60">
        <v>3.96</v>
      </c>
      <c r="D93" s="1"/>
      <c r="E93" s="34"/>
      <c r="F93" s="3"/>
      <c r="G93" s="56"/>
    </row>
    <row r="94" spans="1:7" ht="12.75">
      <c r="A94" s="59"/>
      <c r="B94" s="19"/>
      <c r="C94" s="60"/>
      <c r="E94" s="2"/>
      <c r="F94" s="3"/>
      <c r="G94" s="45"/>
    </row>
    <row r="95" spans="1:7" ht="12.75">
      <c r="A95" s="34" t="s">
        <v>38</v>
      </c>
      <c r="B95" s="19"/>
      <c r="C95" s="71">
        <f>SUM(C96)</f>
        <v>23685.79</v>
      </c>
      <c r="E95" s="2"/>
      <c r="F95" s="3"/>
      <c r="G95" s="45"/>
    </row>
    <row r="96" spans="1:7" ht="12.75">
      <c r="A96" s="59">
        <v>491000</v>
      </c>
      <c r="B96" s="19" t="s">
        <v>114</v>
      </c>
      <c r="C96" s="60">
        <v>23685.79</v>
      </c>
      <c r="E96" s="2"/>
      <c r="F96" s="3"/>
      <c r="G96" s="45"/>
    </row>
    <row r="97" spans="1:7" ht="13.5" thickBot="1">
      <c r="A97" s="2"/>
      <c r="B97" s="64"/>
      <c r="C97" s="38"/>
      <c r="E97" s="67"/>
      <c r="F97" s="64"/>
      <c r="G97" s="45"/>
    </row>
    <row r="98" spans="1:7" ht="15.75" thickBot="1">
      <c r="A98" s="23" t="s">
        <v>46</v>
      </c>
      <c r="B98" s="24"/>
      <c r="C98" s="63">
        <f>C56+C66</f>
        <v>2323922</v>
      </c>
      <c r="E98" s="26" t="s">
        <v>47</v>
      </c>
      <c r="F98" s="24"/>
      <c r="G98" s="62">
        <f>G56+G66</f>
        <v>2323922</v>
      </c>
    </row>
    <row r="100" ht="12.75">
      <c r="A100" s="54" t="s">
        <v>91</v>
      </c>
    </row>
  </sheetData>
  <mergeCells count="2">
    <mergeCell ref="A13:B13"/>
    <mergeCell ref="A63:B63"/>
  </mergeCells>
  <printOptions horizontalCentered="1" verticalCentered="1"/>
  <pageMargins left="0.17" right="0.17" top="0.15748031496062992" bottom="0.24" header="0.1968503937007874" footer="0.15748031496062992"/>
  <pageSetup horizontalDpi="600" verticalDpi="600" orientation="portrait" paperSize="9" scale="8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Delva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</dc:creator>
  <cp:keywords/>
  <dc:description/>
  <cp:lastModifiedBy>Philippe</cp:lastModifiedBy>
  <cp:lastPrinted>2009-06-03T11:43:22Z</cp:lastPrinted>
  <dcterms:created xsi:type="dcterms:W3CDTF">2001-09-13T09:15:58Z</dcterms:created>
  <dcterms:modified xsi:type="dcterms:W3CDTF">2010-05-18T07:59:33Z</dcterms:modified>
  <cp:category/>
  <cp:version/>
  <cp:contentType/>
  <cp:contentStatus/>
</cp:coreProperties>
</file>