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6" yWindow="84" windowWidth="16260" windowHeight="5856"/>
  </bookViews>
  <sheets>
    <sheet name="Interplay SR_FPA_SGA" sheetId="8" r:id="rId1"/>
    <sheet name="ST OBJ_SGA" sheetId="10" r:id="rId2"/>
    <sheet name="Work Programme" sheetId="7" r:id="rId3"/>
    <sheet name="Budget per Work Package" sheetId="1" r:id="rId4"/>
    <sheet name="Staff Effort per Work Packages" sheetId="5" r:id="rId5"/>
    <sheet name="PM calculation" sheetId="4" r:id="rId6"/>
    <sheet name="Folha2" sheetId="2" r:id="rId7"/>
    <sheet name="Folha3" sheetId="3" r:id="rId8"/>
  </sheets>
  <definedNames>
    <definedName name="_xlnm.Print_Area" localSheetId="5">'PM calculation'!$A$1:$J$12</definedName>
    <definedName name="_xlnm.Print_Area" localSheetId="4">'Staff Effort per Work Packages'!$A$1:$S$21</definedName>
  </definedNames>
  <calcPr calcId="125725"/>
</workbook>
</file>

<file path=xl/calcChain.xml><?xml version="1.0" encoding="utf-8"?>
<calcChain xmlns="http://schemas.openxmlformats.org/spreadsheetml/2006/main">
  <c r="R16" i="5"/>
  <c r="Q16"/>
  <c r="O16"/>
  <c r="M16"/>
  <c r="K16"/>
  <c r="I16"/>
  <c r="G16"/>
  <c r="E16"/>
  <c r="R15"/>
  <c r="Q15"/>
  <c r="O15"/>
  <c r="M15"/>
  <c r="K15"/>
  <c r="I15"/>
  <c r="G15"/>
  <c r="E15"/>
  <c r="R14"/>
  <c r="Q14"/>
  <c r="O14"/>
  <c r="M14"/>
  <c r="K14"/>
  <c r="I14"/>
  <c r="G14"/>
  <c r="E14"/>
  <c r="R13"/>
  <c r="Q13"/>
  <c r="O13"/>
  <c r="M13"/>
  <c r="K13"/>
  <c r="I13"/>
  <c r="G13"/>
  <c r="E13"/>
  <c r="R12"/>
  <c r="Q12"/>
  <c r="O12"/>
  <c r="M12"/>
  <c r="K12"/>
  <c r="I12"/>
  <c r="G12"/>
  <c r="E12"/>
  <c r="R11"/>
  <c r="Q11"/>
  <c r="O11"/>
  <c r="M11"/>
  <c r="K11"/>
  <c r="I11"/>
  <c r="G11"/>
  <c r="E11"/>
  <c r="R10"/>
  <c r="Q10"/>
  <c r="O10"/>
  <c r="M10"/>
  <c r="K10"/>
  <c r="I10"/>
  <c r="G10"/>
  <c r="E10"/>
  <c r="R9"/>
  <c r="Q9"/>
  <c r="O9"/>
  <c r="M9"/>
  <c r="K9"/>
  <c r="I9"/>
  <c r="G9"/>
  <c r="E9"/>
  <c r="R8"/>
  <c r="Q8"/>
  <c r="O8"/>
  <c r="M8"/>
  <c r="K8"/>
  <c r="I8"/>
  <c r="G8"/>
  <c r="E8"/>
  <c r="R7"/>
  <c r="Q7"/>
  <c r="O7"/>
  <c r="O17" s="1"/>
  <c r="M7"/>
  <c r="K7"/>
  <c r="K17" s="1"/>
  <c r="I7"/>
  <c r="G7"/>
  <c r="G17" s="1"/>
  <c r="E7"/>
  <c r="M11" i="1"/>
  <c r="K11"/>
  <c r="J11"/>
  <c r="I11"/>
  <c r="H11"/>
  <c r="G11"/>
  <c r="F11"/>
  <c r="D11"/>
  <c r="C11"/>
  <c r="H12" i="4"/>
  <c r="D12"/>
  <c r="G11"/>
  <c r="E11"/>
  <c r="C11"/>
  <c r="I11" s="1"/>
  <c r="G10"/>
  <c r="E10"/>
  <c r="C10" s="1"/>
  <c r="G9"/>
  <c r="E9"/>
  <c r="C9" s="1"/>
  <c r="G8"/>
  <c r="E8"/>
  <c r="C8" s="1"/>
  <c r="G7"/>
  <c r="E7"/>
  <c r="C7"/>
  <c r="I7" s="1"/>
  <c r="G6"/>
  <c r="E6"/>
  <c r="C6" s="1"/>
  <c r="G5"/>
  <c r="G12" s="1"/>
  <c r="E5"/>
  <c r="C5" s="1"/>
  <c r="G4"/>
  <c r="E4"/>
  <c r="C4" s="1"/>
  <c r="G3"/>
  <c r="E3"/>
  <c r="C3"/>
  <c r="I3" s="1"/>
  <c r="G2"/>
  <c r="E2"/>
  <c r="E12" s="1"/>
  <c r="I17" i="5" l="1"/>
  <c r="S7"/>
  <c r="S17" s="1"/>
  <c r="S8"/>
  <c r="S9"/>
  <c r="S10"/>
  <c r="M17"/>
  <c r="S11"/>
  <c r="S12"/>
  <c r="S13"/>
  <c r="S14"/>
  <c r="S15"/>
  <c r="S16"/>
  <c r="Q17"/>
  <c r="E17"/>
  <c r="I9" i="4"/>
  <c r="J9" s="1"/>
  <c r="I5"/>
  <c r="J5" s="1"/>
  <c r="J8"/>
  <c r="I8"/>
  <c r="I10"/>
  <c r="J10"/>
  <c r="J4"/>
  <c r="I4"/>
  <c r="I6"/>
  <c r="J6" s="1"/>
  <c r="J3"/>
  <c r="J7"/>
  <c r="J11"/>
  <c r="C2"/>
  <c r="C12" l="1"/>
  <c r="I2"/>
  <c r="J2"/>
  <c r="J12" s="1"/>
</calcChain>
</file>

<file path=xl/comments1.xml><?xml version="1.0" encoding="utf-8"?>
<comments xmlns="http://schemas.openxmlformats.org/spreadsheetml/2006/main">
  <authors>
    <author>Helder Ferreira</author>
  </authors>
  <commentList>
    <comment ref="G19" authorId="0">
      <text>
        <r>
          <rPr>
            <sz val="9"/>
            <color indexed="81"/>
            <rFont val="Tahoma"/>
            <family val="2"/>
          </rPr>
          <t xml:space="preserve">Priority also applies to WPs 2 and 3
</t>
        </r>
      </text>
    </comment>
    <comment ref="E37" authorId="0">
      <text>
        <r>
          <rPr>
            <sz val="9"/>
            <color indexed="81"/>
            <rFont val="Tahoma"/>
            <family val="2"/>
          </rPr>
          <t>Includes 8 EAPN Flash, 3 with Poverty Alert Section</t>
        </r>
        <r>
          <rPr>
            <sz val="9"/>
            <color indexed="81"/>
            <rFont val="Tahoma"/>
            <charset val="1"/>
          </rPr>
          <t xml:space="preserve">
</t>
        </r>
      </text>
    </comment>
  </commentList>
</comments>
</file>

<file path=xl/comments2.xml><?xml version="1.0" encoding="utf-8"?>
<comments xmlns="http://schemas.openxmlformats.org/spreadsheetml/2006/main">
  <authors>
    <author>Helder Ferreira</author>
  </authors>
  <commentList>
    <comment ref="H6" authorId="0">
      <text>
        <r>
          <rPr>
            <sz val="9"/>
            <color indexed="81"/>
            <rFont val="Tahoma"/>
            <family val="2"/>
          </rPr>
          <t xml:space="preserve">Discussion on strategic and policy priorities starts (Ex Co and GA, Policy Conference)
</t>
        </r>
      </text>
    </comment>
    <comment ref="J6" authorId="0">
      <text>
        <r>
          <rPr>
            <sz val="9"/>
            <color indexed="81"/>
            <rFont val="Tahoma"/>
            <family val="2"/>
          </rPr>
          <t>Strategic and policy priorities agreed, shaping 2023 SGA application</t>
        </r>
        <r>
          <rPr>
            <b/>
            <sz val="9"/>
            <color indexed="81"/>
            <rFont val="Tahoma"/>
            <family val="2"/>
          </rPr>
          <t xml:space="preserve">
</t>
        </r>
      </text>
    </comment>
    <comment ref="M6" authorId="0">
      <text>
        <r>
          <rPr>
            <sz val="9"/>
            <color indexed="81"/>
            <rFont val="Tahoma"/>
            <family val="2"/>
          </rPr>
          <t>Discussion on joint planning (SGA 2023) starts (Ex Co and GA, EU Poverty Watch Conference)</t>
        </r>
      </text>
    </comment>
    <comment ref="O6" authorId="0">
      <text>
        <r>
          <rPr>
            <sz val="9"/>
            <color indexed="81"/>
            <rFont val="Tahoma"/>
            <family val="2"/>
          </rPr>
          <t xml:space="preserve">Joint planning (SGA 2023) finalised
</t>
        </r>
      </text>
    </comment>
    <comment ref="O7" authorId="0">
      <text>
        <r>
          <rPr>
            <b/>
            <sz val="9"/>
            <color indexed="81"/>
            <rFont val="Tahoma"/>
            <family val="2"/>
          </rPr>
          <t xml:space="preserve">Annual Project Report
</t>
        </r>
        <r>
          <rPr>
            <sz val="9"/>
            <color indexed="81"/>
            <rFont val="Tahoma"/>
            <family val="2"/>
          </rPr>
          <t xml:space="preserve">The Annual Project Report describes the project’s activities and deliverables and measures the achievement of the objectives. It is the main instrument of management and accountability. It is an electronic document, written in English, with approximately 70-100 pages. It is uploaded to the members’ room on EAPN’s website and submitted to the European Commission.
</t>
        </r>
      </text>
    </comment>
    <comment ref="L10" authorId="0">
      <text>
        <r>
          <rPr>
            <b/>
            <sz val="9"/>
            <color indexed="81"/>
            <rFont val="Tahoma"/>
            <family val="2"/>
          </rPr>
          <t xml:space="preserve">2022 EU Poverty Watch (PW) 
</t>
        </r>
        <r>
          <rPr>
            <sz val="9"/>
            <color indexed="81"/>
            <rFont val="Tahoma"/>
            <family val="2"/>
          </rPr>
          <t xml:space="preserve">In 2022, the PW will focus on people in poverty collecting benefits, as minimum income, principle 14. The EU PW report is an electronic publication, published in English, extension 50 to 70 pages, with a 2-pager summary to be translated into other languages. 
</t>
        </r>
      </text>
    </comment>
    <comment ref="M11" authorId="0">
      <text>
        <r>
          <rPr>
            <b/>
            <sz val="9"/>
            <color indexed="81"/>
            <rFont val="Tahoma"/>
            <family val="2"/>
          </rPr>
          <t xml:space="preserve">EU Poverty Watch launch Conference
</t>
        </r>
        <r>
          <rPr>
            <sz val="9"/>
            <color indexed="81"/>
            <rFont val="Tahoma"/>
            <family val="2"/>
          </rPr>
          <t xml:space="preserve">Conference will be on-line. The work will include the invitation, agenda, signed presence list. The duration of the event: 5-7 hours. The report of the event will include presentations, evaluation report, and feedback questionnaire. 
</t>
        </r>
      </text>
    </comment>
    <comment ref="I15" authorId="0">
      <text>
        <r>
          <rPr>
            <b/>
            <sz val="9"/>
            <color indexed="81"/>
            <rFont val="Tahoma"/>
            <family val="2"/>
          </rPr>
          <t xml:space="preserve">EPSR Report
(“Principles 16, 17 and 18. Health and social assistance systems under strain: coverage and accessibility gaps and the consequences of the pandemic of Covid-19.”)
</t>
        </r>
        <r>
          <rPr>
            <sz val="9"/>
            <color indexed="81"/>
            <rFont val="Tahoma"/>
            <family val="2"/>
          </rPr>
          <t xml:space="preserve">The objectives of the report are: 1) To generate knowledge on the implementation of the Action Plan of the EPSR, at national, and regional levels; and 2) To provide inputs for groups of people in poverty and CSO’s, who fight for their social rights. It will be an electronic document with 40-60 pages, in English, with a 2-pager summary. It will be uploaded to EAPN Website and distributed through social media and the EAPN Flash </t>
        </r>
      </text>
    </comment>
    <comment ref="N17" authorId="0">
      <text>
        <r>
          <rPr>
            <b/>
            <sz val="9"/>
            <color indexed="81"/>
            <rFont val="Tahoma"/>
            <family val="2"/>
          </rPr>
          <t xml:space="preserve">Position Paper “The post-pandemic at the EU: a multidimensional approach to poverty eradication” </t>
        </r>
        <r>
          <rPr>
            <sz val="9"/>
            <color indexed="81"/>
            <rFont val="Tahoma"/>
            <family val="2"/>
          </rPr>
          <t xml:space="preserve">
The Position Paper will analyse progress towards the targets of the EPSR Action Plan with the new social scoreboard indicators, and the monitoring of national goals to achieve joint poverty reduction. It will be an electronic document, with 20-30 pages, written in English, and with a 2-pager summary. It will be uploaded to EAPN Website and distributed through social media and the EAPN Flash. </t>
        </r>
      </text>
    </comment>
    <comment ref="I19" authorId="0">
      <text>
        <r>
          <rPr>
            <b/>
            <sz val="9"/>
            <color indexed="81"/>
            <rFont val="Tahoma"/>
            <family val="2"/>
          </rPr>
          <t xml:space="preserve">Assessment of the European Semester, the implementation of the EU Funds and the RR Plans
</t>
        </r>
        <r>
          <rPr>
            <sz val="9"/>
            <color indexed="81"/>
            <rFont val="Tahoma"/>
            <family val="2"/>
          </rPr>
          <t xml:space="preserve">The report is an electronic document, written in English, with approximately 50-70 pages. A 2-pager summary will be produced in plain English, for dissemination targeted at people experiencing poverty and the general public. Both documents will be uploaded to EAPN’s Website and distributed through social media and the EAPN Flash.
</t>
        </r>
      </text>
    </comment>
    <comment ref="H20" authorId="0">
      <text>
        <r>
          <rPr>
            <b/>
            <sz val="9"/>
            <color indexed="81"/>
            <rFont val="Tahoma"/>
            <family val="2"/>
          </rPr>
          <t xml:space="preserve">Annual Policy Conference
</t>
        </r>
        <r>
          <rPr>
            <sz val="9"/>
            <color indexed="81"/>
            <rFont val="Tahoma"/>
            <family val="2"/>
          </rPr>
          <t xml:space="preserve">The Annual Policy Conference will be face-to-face event held in Brussels (approximately 5 - 7h). The work will include the invitation, agenda, and signed presence list. The report of the event will include the concept note, event programme, key findings and recommendations, presentations, and evaluation. 
</t>
        </r>
      </text>
    </comment>
    <comment ref="N24" authorId="0">
      <text>
        <r>
          <rPr>
            <b/>
            <sz val="9"/>
            <color indexed="81"/>
            <rFont val="Tahoma"/>
            <family val="2"/>
          </rPr>
          <t xml:space="preserve">Annual EU Meeting of People Experiencing Poverty 2022
</t>
        </r>
        <r>
          <rPr>
            <sz val="9"/>
            <color indexed="81"/>
            <rFont val="Tahoma"/>
            <family val="2"/>
          </rPr>
          <t xml:space="preserve">Face-to-face meeting, held in Brussels, with 150 participants. The work will include the invitation, agenda, signed presence list. The event’s duration is 1.5 days. The report of the event will include presentations, evaluation report, feedback questionnaire 
</t>
        </r>
      </text>
    </comment>
    <comment ref="O25" authorId="0">
      <text>
        <r>
          <rPr>
            <b/>
            <sz val="9"/>
            <color indexed="81"/>
            <rFont val="Tahoma"/>
            <family val="2"/>
          </rPr>
          <t xml:space="preserve">Briefing Paper “Voices from the Ground for a Socially Just EU”
</t>
        </r>
        <r>
          <rPr>
            <sz val="9"/>
            <color indexed="81"/>
            <rFont val="Tahoma"/>
            <family val="2"/>
          </rPr>
          <t xml:space="preserve">The “Voices from the Ground for a Socially just EU” is a Briefing Paper, 5-7 pages, written in English. It will be published online. In attention to the digital divide, 50 issues will be printed on paper and sent to the members that asked for them in advance. 
</t>
        </r>
      </text>
    </comment>
    <comment ref="O27" authorId="0">
      <text>
        <r>
          <rPr>
            <b/>
            <sz val="9"/>
            <color indexed="81"/>
            <rFont val="Tahoma"/>
            <family val="2"/>
          </rPr>
          <t>Model for Mutual Learning and Organizational Strengthening</t>
        </r>
        <r>
          <rPr>
            <sz val="9"/>
            <color indexed="81"/>
            <rFont val="Tahoma"/>
            <family val="2"/>
          </rPr>
          <t xml:space="preserve">
The Model for Mutual Learning and Organizational Strengthening, which includes the Concept Note for the Benchmarking on Social Inclusion Report, will set EAPN’s criteria to assess the quality of good practices and the correlated objective information to identify them. It is an electronic document, written in English. </t>
        </r>
      </text>
    </comment>
    <comment ref="O34" authorId="0">
      <text>
        <r>
          <rPr>
            <b/>
            <sz val="9"/>
            <color indexed="81"/>
            <rFont val="Tahoma"/>
            <family val="2"/>
          </rPr>
          <t xml:space="preserve">Awareness campaign
</t>
        </r>
        <r>
          <rPr>
            <sz val="9"/>
            <color indexed="81"/>
            <rFont val="Tahoma"/>
            <family val="2"/>
          </rPr>
          <t>Online campaign to raise awareness and influence specific stakeholders on relevant EU processes and EAPN key positions. The language of the campaign is English and the material (messages, visuals) used are electronic</t>
        </r>
      </text>
    </comment>
    <comment ref="I36" authorId="0">
      <text>
        <r>
          <rPr>
            <sz val="9"/>
            <color indexed="81"/>
            <rFont val="Tahoma"/>
            <family val="2"/>
          </rPr>
          <t>Development of 2-pagers for the EPSR and EU Semester reports (D 3.1 / D 4.1)</t>
        </r>
      </text>
    </comment>
    <comment ref="L36" authorId="0">
      <text>
        <r>
          <rPr>
            <sz val="9"/>
            <color indexed="81"/>
            <rFont val="Tahoma"/>
            <family val="2"/>
          </rPr>
          <t>Development of 2-pagers for the EU Poverty Watch Report (D 2.1)</t>
        </r>
      </text>
    </comment>
    <comment ref="N36" authorId="0">
      <text>
        <r>
          <rPr>
            <sz val="9"/>
            <color indexed="81"/>
            <rFont val="Tahoma"/>
            <family val="2"/>
          </rPr>
          <t>Development of 2-pagers for the Position Paper (D 3.2)</t>
        </r>
      </text>
    </comment>
    <comment ref="C37" authorId="0">
      <text>
        <r>
          <rPr>
            <sz val="9"/>
            <color indexed="81"/>
            <rFont val="Tahoma"/>
            <family val="2"/>
          </rPr>
          <t>Includes 8 EAPN Flash, 3 with Poverty Alert Section</t>
        </r>
        <r>
          <rPr>
            <sz val="9"/>
            <color indexed="81"/>
            <rFont val="Tahoma"/>
            <charset val="1"/>
          </rPr>
          <t xml:space="preserve">
</t>
        </r>
      </text>
    </comment>
    <comment ref="D37" authorId="0">
      <text>
        <r>
          <rPr>
            <b/>
            <sz val="9"/>
            <color indexed="81"/>
            <rFont val="Tahoma"/>
            <family val="2"/>
          </rPr>
          <t xml:space="preserve">EAPN FLASH
</t>
        </r>
        <r>
          <rPr>
            <sz val="9"/>
            <color indexed="81"/>
            <rFont val="Tahoma"/>
            <family val="2"/>
          </rPr>
          <t xml:space="preserve">8 EAPN Flash published per year, 3 with a “Poverty Alert'' section This section will help flag emerging challenges in the fight against poverty and make policy proposals to EU and National governments. The Flash is an electronic publication, written in English, and disseminated online and by subscription. </t>
        </r>
      </text>
    </comment>
    <comment ref="F37" authorId="0">
      <text>
        <r>
          <rPr>
            <b/>
            <sz val="9"/>
            <color indexed="81"/>
            <rFont val="Tahoma"/>
            <family val="2"/>
          </rPr>
          <t xml:space="preserve">EAPN FLASH
</t>
        </r>
        <r>
          <rPr>
            <sz val="9"/>
            <color indexed="81"/>
            <rFont val="Tahoma"/>
            <family val="2"/>
          </rPr>
          <t xml:space="preserve">8 EAPN Flash published per year, 3 with a “Poverty Alert'' section This section will help flag emerging challenges in the fight against poverty and make policy proposals to EU and National governments. The Flash is an electronic publication, written in English, and disseminated online and by subscription. </t>
        </r>
      </text>
    </comment>
    <comment ref="G37" authorId="0">
      <text>
        <r>
          <rPr>
            <b/>
            <sz val="9"/>
            <color indexed="81"/>
            <rFont val="Tahoma"/>
            <family val="2"/>
          </rPr>
          <t xml:space="preserve">EAPN FLASH
</t>
        </r>
        <r>
          <rPr>
            <sz val="9"/>
            <color indexed="81"/>
            <rFont val="Tahoma"/>
            <family val="2"/>
          </rPr>
          <t xml:space="preserve">8 EAPN Flash published per year, 3 with a “Poverty Alert'' section This section will help flag emerging challenges in the fight against poverty and make policy proposals to EU and National governments. The Flash is an electronic publication, written in English, and disseminated online and by subscription. </t>
        </r>
      </text>
    </comment>
    <comment ref="I37" authorId="0">
      <text>
        <r>
          <rPr>
            <b/>
            <sz val="9"/>
            <color indexed="81"/>
            <rFont val="Tahoma"/>
            <family val="2"/>
          </rPr>
          <t xml:space="preserve">EAPN FLASH
</t>
        </r>
        <r>
          <rPr>
            <sz val="9"/>
            <color indexed="81"/>
            <rFont val="Tahoma"/>
            <family val="2"/>
          </rPr>
          <t xml:space="preserve">8 EAPN Flash published per year, 3 with a “Poverty Alert'' section This section will help flag emerging challenges in the fight against poverty and make policy proposals to EU and National governments. The Flash is an electronic publication, written in English, and disseminated online and by subscription. </t>
        </r>
      </text>
    </comment>
    <comment ref="J37" authorId="0">
      <text>
        <r>
          <rPr>
            <b/>
            <sz val="9"/>
            <color indexed="81"/>
            <rFont val="Tahoma"/>
            <family val="2"/>
          </rPr>
          <t xml:space="preserve">EAPN FLASH
</t>
        </r>
        <r>
          <rPr>
            <sz val="9"/>
            <color indexed="81"/>
            <rFont val="Tahoma"/>
            <family val="2"/>
          </rPr>
          <t xml:space="preserve">8 EAPN Flash published per year, 3 with a “Poverty Alert'' section This section will help flag emerging challenges in the fight against poverty and make policy proposals to EU and National governments. The Flash is an electronic publication, written in English, and disseminated online and by subscription. </t>
        </r>
      </text>
    </comment>
    <comment ref="L37" authorId="0">
      <text>
        <r>
          <rPr>
            <b/>
            <sz val="9"/>
            <color indexed="81"/>
            <rFont val="Tahoma"/>
            <family val="2"/>
          </rPr>
          <t xml:space="preserve">EAPN FLASH
</t>
        </r>
        <r>
          <rPr>
            <sz val="9"/>
            <color indexed="81"/>
            <rFont val="Tahoma"/>
            <family val="2"/>
          </rPr>
          <t xml:space="preserve">8 EAPN Flash published per year, 3 with a “Poverty Alert'' section This section will help flag emerging challenges in the fight against poverty and make policy proposals to EU and National governments. The Flash is an electronic publication, written in English, and disseminated online and by subscription. </t>
        </r>
      </text>
    </comment>
    <comment ref="M37" authorId="0">
      <text>
        <r>
          <rPr>
            <b/>
            <sz val="9"/>
            <color indexed="81"/>
            <rFont val="Tahoma"/>
            <family val="2"/>
          </rPr>
          <t xml:space="preserve">EAPN FLASH
</t>
        </r>
        <r>
          <rPr>
            <sz val="9"/>
            <color indexed="81"/>
            <rFont val="Tahoma"/>
            <family val="2"/>
          </rPr>
          <t xml:space="preserve">8 EAPN Flash published per year, 3 with a “Poverty Alert'' section This section will help flag emerging challenges in the fight against poverty and make policy proposals to EU and National governments. The Flash is an electronic publication, written in English, and disseminated online and by subscription. </t>
        </r>
      </text>
    </comment>
    <comment ref="O37" authorId="0">
      <text>
        <r>
          <rPr>
            <b/>
            <sz val="9"/>
            <color indexed="81"/>
            <rFont val="Tahoma"/>
            <family val="2"/>
          </rPr>
          <t xml:space="preserve">EAPN FLASH
</t>
        </r>
        <r>
          <rPr>
            <sz val="9"/>
            <color indexed="81"/>
            <rFont val="Tahoma"/>
            <family val="2"/>
          </rPr>
          <t xml:space="preserve">8 EAPN Flash published per year, 3 with a “Poverty Alert'' section This section will help flag emerging challenges in the fight against poverty and make policy proposals to EU and National governments. The Flash is an electronic publication, written in English, and disseminated online and by subscription. </t>
        </r>
      </text>
    </comment>
  </commentList>
</comments>
</file>

<file path=xl/sharedStrings.xml><?xml version="1.0" encoding="utf-8"?>
<sst xmlns="http://schemas.openxmlformats.org/spreadsheetml/2006/main" count="390" uniqueCount="267">
  <si>
    <t>Budget by work Package</t>
  </si>
  <si>
    <t xml:space="preserve">A. Personnel </t>
  </si>
  <si>
    <t xml:space="preserve">B. Subcontracting </t>
  </si>
  <si>
    <t xml:space="preserve">C.1a Travel </t>
  </si>
  <si>
    <t xml:space="preserve">C.1b Accomodation </t>
  </si>
  <si>
    <t xml:space="preserve">C.1c Subsistence </t>
  </si>
  <si>
    <t>C.2 Equipment</t>
  </si>
  <si>
    <t xml:space="preserve">C.3 Other goods, works and services </t>
  </si>
  <si>
    <t xml:space="preserve">D.1 Financial support to third parties </t>
  </si>
  <si>
    <t>Total costs</t>
  </si>
  <si>
    <t>WP</t>
  </si>
  <si>
    <t xml:space="preserve">E. Indirect costs (n/a for OG) </t>
  </si>
  <si>
    <t xml:space="preserve">15,92 PM </t>
  </si>
  <si>
    <t xml:space="preserve">73 persons travelling </t>
  </si>
  <si>
    <t>n/a</t>
  </si>
  <si>
    <t>16,20 PM</t>
  </si>
  <si>
    <t xml:space="preserve">30 persons travelling </t>
  </si>
  <si>
    <t>13,58 PM</t>
  </si>
  <si>
    <t>0 persons travelling</t>
  </si>
  <si>
    <t>13,94 PM</t>
  </si>
  <si>
    <t>32 persons travelling</t>
  </si>
  <si>
    <t>21,46 PM</t>
  </si>
  <si>
    <t xml:space="preserve">370 persons travelling </t>
  </si>
  <si>
    <t>12,08 PM</t>
  </si>
  <si>
    <t>3 persons travelling</t>
  </si>
  <si>
    <t>13,86 PM</t>
  </si>
  <si>
    <t>Name</t>
  </si>
  <si>
    <t>Function</t>
  </si>
  <si>
    <t>Person months 2022</t>
  </si>
  <si>
    <t>Days</t>
  </si>
  <si>
    <t>Hours</t>
  </si>
  <si>
    <t>Amount / day in Euro</t>
  </si>
  <si>
    <t>Total in Euro</t>
  </si>
  <si>
    <t>Check Total in Euro</t>
  </si>
  <si>
    <t>Amount per PM</t>
  </si>
  <si>
    <t>Check PM total</t>
  </si>
  <si>
    <t xml:space="preserve">TBC </t>
  </si>
  <si>
    <t>director</t>
  </si>
  <si>
    <t>Philippe Lemmens</t>
  </si>
  <si>
    <t>Finance/admin.</t>
  </si>
  <si>
    <t>Elke Vandermeerschen</t>
  </si>
  <si>
    <t>Communication</t>
  </si>
  <si>
    <t>Magda Tancau</t>
  </si>
  <si>
    <t>Development/ Participation</t>
  </si>
  <si>
    <t>Kahina Rabahi</t>
  </si>
  <si>
    <t>Policy and Advocacy Coordinator</t>
  </si>
  <si>
    <t>Sabrina Iannazzone</t>
  </si>
  <si>
    <t>Policy Officer 1</t>
  </si>
  <si>
    <t>Policy Officer 2</t>
  </si>
  <si>
    <t>Rebecca Lee</t>
  </si>
  <si>
    <t>Events Officer</t>
  </si>
  <si>
    <t>Sigrid Dahmen</t>
  </si>
  <si>
    <t>Office Manager</t>
  </si>
  <si>
    <t>Stagiaires</t>
  </si>
  <si>
    <t>Total staff</t>
  </si>
  <si>
    <t>Position</t>
  </si>
  <si>
    <t>TOTAL DAYS</t>
  </si>
  <si>
    <t>WP1</t>
  </si>
  <si>
    <t>WP2</t>
  </si>
  <si>
    <t>WP3</t>
  </si>
  <si>
    <t>WP4</t>
  </si>
  <si>
    <t>WP5</t>
  </si>
  <si>
    <t>WP6</t>
  </si>
  <si>
    <t>WP7</t>
  </si>
  <si>
    <t>TOTAL</t>
  </si>
  <si>
    <t>% TIME</t>
  </si>
  <si>
    <t>DAYS</t>
  </si>
  <si>
    <t>Helder Ferreira</t>
  </si>
  <si>
    <t>Interim Director</t>
  </si>
  <si>
    <t>Development/Participation</t>
  </si>
  <si>
    <t>MONTHS</t>
  </si>
  <si>
    <t>M 1</t>
  </si>
  <si>
    <t>M 2</t>
  </si>
  <si>
    <t>M 3</t>
  </si>
  <si>
    <t>M 4</t>
  </si>
  <si>
    <t>M 5</t>
  </si>
  <si>
    <t>M 6</t>
  </si>
  <si>
    <t>M 7</t>
  </si>
  <si>
    <t>M 8</t>
  </si>
  <si>
    <t>M 9</t>
  </si>
  <si>
    <t>M 10</t>
  </si>
  <si>
    <t>M 11</t>
  </si>
  <si>
    <t>M 12</t>
  </si>
  <si>
    <t>General Management and running of the organisation</t>
  </si>
  <si>
    <t>Multidimensional Poverty and Cross-cutting Factors</t>
  </si>
  <si>
    <t>EPSR Implementation</t>
  </si>
  <si>
    <t>European Semester, Structural Funds and Recovery &amp; Resilience Plans</t>
  </si>
  <si>
    <t>Engagement and Participation of People Experiencing Poverty</t>
  </si>
  <si>
    <t>Networking, Training and Advocating for Social Rights at the EU</t>
  </si>
  <si>
    <t>Dissemination and Communication</t>
  </si>
  <si>
    <r>
      <t xml:space="preserve">Task 1.1 - </t>
    </r>
    <r>
      <rPr>
        <sz val="8"/>
        <rFont val="Calibri"/>
        <family val="2"/>
        <scheme val="minor"/>
      </rPr>
      <t>Joint planning and delivery</t>
    </r>
  </si>
  <si>
    <r>
      <t xml:space="preserve">Task 1.2 - </t>
    </r>
    <r>
      <rPr>
        <sz val="8"/>
        <rFont val="Calibri"/>
        <family val="2"/>
        <scheme val="minor"/>
      </rPr>
      <t>Monitoring and evaluation</t>
    </r>
  </si>
  <si>
    <r>
      <t xml:space="preserve">Task 1.3 - </t>
    </r>
    <r>
      <rPr>
        <sz val="8"/>
        <rFont val="Calibri"/>
        <family val="2"/>
        <scheme val="minor"/>
      </rPr>
      <t xml:space="preserve">Exploratory study on the usage of digital tools by people experimenting poverty  </t>
    </r>
  </si>
  <si>
    <r>
      <t>Task 2.1</t>
    </r>
    <r>
      <rPr>
        <sz val="8"/>
        <rFont val="Calibri"/>
        <family val="2"/>
        <scheme val="minor"/>
      </rPr>
      <t xml:space="preserve"> - Comprehensive analysis of the reality of poverty and inequalities in the EU</t>
    </r>
  </si>
  <si>
    <r>
      <t>Task 2.2</t>
    </r>
    <r>
      <rPr>
        <sz val="8"/>
        <rFont val="Calibri"/>
        <family val="2"/>
        <scheme val="minor"/>
      </rPr>
      <t xml:space="preserve"> - Dissemination to EU institutions of the information, knowledge and policy recommendations on the challenges faced by vulnerable groups</t>
    </r>
  </si>
  <si>
    <r>
      <t>Task 2.3</t>
    </r>
    <r>
      <rPr>
        <sz val="8"/>
        <rFont val="Calibri"/>
        <family val="2"/>
        <scheme val="minor"/>
      </rPr>
      <t xml:space="preserve"> - Communication action to relevant EU institutions of the key results and recommendations of the 2022 Poverty watch</t>
    </r>
  </si>
  <si>
    <r>
      <t>Task 2.4</t>
    </r>
    <r>
      <rPr>
        <sz val="8"/>
        <rFont val="Calibri"/>
        <family val="2"/>
        <scheme val="minor"/>
      </rPr>
      <t xml:space="preserve"> - Advocacy activities, using the 2022 EU poverty watch</t>
    </r>
  </si>
  <si>
    <r>
      <t>Task 3.1</t>
    </r>
    <r>
      <rPr>
        <sz val="8"/>
        <rFont val="Calibri"/>
        <family val="2"/>
        <scheme val="minor"/>
      </rPr>
      <t xml:space="preserve"> - Follow up and engagement action on the implementation of the EPSR AP at national and local level</t>
    </r>
  </si>
  <si>
    <r>
      <t>Task 3.2</t>
    </r>
    <r>
      <rPr>
        <sz val="8"/>
        <rFont val="Calibri"/>
        <family val="2"/>
        <scheme val="minor"/>
      </rPr>
      <t xml:space="preserve"> - Advocacy actions, supported by the ESPR report</t>
    </r>
  </si>
  <si>
    <r>
      <t>Task 3.3</t>
    </r>
    <r>
      <rPr>
        <sz val="8"/>
        <rFont val="Calibri"/>
        <family val="2"/>
        <scheme val="minor"/>
      </rPr>
      <t xml:space="preserve"> - Assessment of the 2030 national poverty goal</t>
    </r>
  </si>
  <si>
    <r>
      <t>Task 4.1</t>
    </r>
    <r>
      <rPr>
        <sz val="8"/>
        <rFont val="Calibri"/>
        <family val="2"/>
        <scheme val="minor"/>
      </rPr>
      <t xml:space="preserve"> - Comparative research and capacity building on the governance of the EU Semester, EU Funds and the Recovery and Resilience Plans</t>
    </r>
  </si>
  <si>
    <r>
      <t>Task 4.2</t>
    </r>
    <r>
      <rPr>
        <sz val="8"/>
        <rFont val="Calibri"/>
        <family val="2"/>
        <scheme val="minor"/>
      </rPr>
      <t xml:space="preserve"> - Dissemination of main proposals &amp; recommendations of the “Assessment…” reports to target audience </t>
    </r>
  </si>
  <si>
    <r>
      <t xml:space="preserve">Task 4.3 </t>
    </r>
    <r>
      <rPr>
        <sz val="8"/>
        <rFont val="Calibri"/>
        <family val="2"/>
        <scheme val="minor"/>
      </rPr>
      <t>- Evaluating the annual policy Conference attendee’s satisfaction</t>
    </r>
  </si>
  <si>
    <r>
      <t>Task 5.1</t>
    </r>
    <r>
      <rPr>
        <sz val="8"/>
        <rFont val="Calibri"/>
        <family val="2"/>
        <scheme val="minor"/>
      </rPr>
      <t xml:space="preserve"> - Empower people experiencing poverty to analyse, provide input and participate in EU policy making processes</t>
    </r>
  </si>
  <si>
    <r>
      <t>Task 5.2</t>
    </r>
    <r>
      <rPr>
        <sz val="8"/>
        <rFont val="Calibri"/>
        <family val="2"/>
        <scheme val="minor"/>
      </rPr>
      <t xml:space="preserve"> - Organize the 2022 Meeting of People Experiencing Poverty </t>
    </r>
  </si>
  <si>
    <r>
      <t>Task 5.3</t>
    </r>
    <r>
      <rPr>
        <sz val="8"/>
        <rFont val="Calibri"/>
        <family val="2"/>
        <scheme val="minor"/>
      </rPr>
      <t xml:space="preserve"> - Produce the Briefing Paper “Voices from the Ground for a Socially Just EU”</t>
    </r>
  </si>
  <si>
    <r>
      <t>Task 6.1</t>
    </r>
    <r>
      <rPr>
        <sz val="8"/>
        <rFont val="Calibri"/>
        <family val="2"/>
        <scheme val="minor"/>
      </rPr>
      <t xml:space="preserve"> - Network capacity building for detecting, selecting, analysing and exchanging good practices</t>
    </r>
  </si>
  <si>
    <r>
      <t>Task 6.2</t>
    </r>
    <r>
      <rPr>
        <sz val="8"/>
        <rFont val="Calibri"/>
        <family val="2"/>
        <scheme val="minor"/>
      </rPr>
      <t xml:space="preserve"> - Training and capacity building session on the revised social scoreboard</t>
    </r>
  </si>
  <si>
    <r>
      <t>Task 6.3</t>
    </r>
    <r>
      <rPr>
        <sz val="8"/>
        <rFont val="Calibri"/>
        <family val="2"/>
        <scheme val="minor"/>
      </rPr>
      <t xml:space="preserve"> - Strengthening the organisational capacity of EAPN national network</t>
    </r>
  </si>
  <si>
    <r>
      <t>Task 6.4</t>
    </r>
    <r>
      <rPr>
        <sz val="8"/>
        <rFont val="Calibri"/>
        <family val="2"/>
        <scheme val="minor"/>
      </rPr>
      <t xml:space="preserve"> - Engagement and joint advocacy in coalitions and alliances</t>
    </r>
  </si>
  <si>
    <r>
      <t>Task 7.1</t>
    </r>
    <r>
      <rPr>
        <sz val="8"/>
        <rFont val="Calibri"/>
        <family val="2"/>
        <scheme val="minor"/>
      </rPr>
      <t xml:space="preserve"> - Communicating for “social change”</t>
    </r>
  </si>
  <si>
    <r>
      <t>Task 7.2</t>
    </r>
    <r>
      <rPr>
        <sz val="8"/>
        <rFont val="Calibri"/>
        <family val="2"/>
        <scheme val="minor"/>
      </rPr>
      <t xml:space="preserve"> - Producing and disseminating EAPN publications</t>
    </r>
  </si>
  <si>
    <r>
      <t>Task 7.3</t>
    </r>
    <r>
      <rPr>
        <sz val="8"/>
        <rFont val="Calibri"/>
        <family val="2"/>
        <scheme val="minor"/>
      </rPr>
      <t xml:space="preserve"> - Design and implementing awareness raising campaigns </t>
    </r>
  </si>
  <si>
    <r>
      <t>Task 7.4</t>
    </r>
    <r>
      <rPr>
        <sz val="8"/>
        <rFont val="Calibri"/>
        <family val="2"/>
        <scheme val="minor"/>
      </rPr>
      <t>- Supporting EAPN’s members in their communication and dissemination work</t>
    </r>
  </si>
  <si>
    <r>
      <t>Task 7.5</t>
    </r>
    <r>
      <rPr>
        <sz val="8"/>
        <rFont val="Calibri"/>
        <family val="2"/>
        <scheme val="minor"/>
      </rPr>
      <t xml:space="preserve"> - Developing and disseminating accessible plain language 2 pagers for key EAPN publications</t>
    </r>
  </si>
  <si>
    <r>
      <t>Task 7.6</t>
    </r>
    <r>
      <rPr>
        <sz val="8"/>
        <rFont val="Calibri"/>
        <family val="2"/>
        <scheme val="minor"/>
      </rPr>
      <t xml:space="preserve"> - Developing EAPN online communication</t>
    </r>
  </si>
  <si>
    <t>WORK PACKAGE</t>
  </si>
  <si>
    <t>ACTIVITY</t>
  </si>
  <si>
    <t>TASK</t>
  </si>
  <si>
    <t>D 7.2</t>
  </si>
  <si>
    <t>D 7.1</t>
  </si>
  <si>
    <t>D 6.1</t>
  </si>
  <si>
    <t>D 5.1</t>
  </si>
  <si>
    <t>D 5.2</t>
  </si>
  <si>
    <t>D 4.1</t>
  </si>
  <si>
    <t>D 4.2</t>
  </si>
  <si>
    <t>D 3.1</t>
  </si>
  <si>
    <t>D 3.2</t>
  </si>
  <si>
    <t>2Ps</t>
  </si>
  <si>
    <t>2P</t>
  </si>
  <si>
    <t>D 2.1</t>
  </si>
  <si>
    <t>D 2.2</t>
  </si>
  <si>
    <t>D 1.1</t>
  </si>
  <si>
    <t>M&amp;E Q4</t>
  </si>
  <si>
    <t>M&amp;E Q1</t>
  </si>
  <si>
    <t>M&amp;E Q2</t>
  </si>
  <si>
    <t>M&amp;E Q3</t>
  </si>
  <si>
    <t>PR End</t>
  </si>
  <si>
    <t>PR Start</t>
  </si>
  <si>
    <t>PL Start</t>
  </si>
  <si>
    <t>PL END</t>
  </si>
  <si>
    <t>Monitoring the situation of poverty throughout Europe</t>
  </si>
  <si>
    <t xml:space="preserve">Pushing for the implementation of political commitments like the Social Pillar and the SDGs, via policy work at the national and European level 
</t>
  </si>
  <si>
    <t>Developing policy expertise on an agreed, limited number of themes within key areas, notably: a) A multidimensional approach to poverty, social exclusion and inequality, b) Access to social and economic rights, c) Access to quality services, d) Cross-cutting priorities, notably Environmental, technological and demographic challenges, and gender</t>
  </si>
  <si>
    <t>A. Policy Expertise</t>
  </si>
  <si>
    <t>STRATEGIC REVIEW - 4 PRIORITIES</t>
  </si>
  <si>
    <t>B. Strengthen the involvement of people experiencing poverty</t>
  </si>
  <si>
    <t xml:space="preserve">We will aim to base our policy work on participatory research with people experiencing poverty. </t>
  </si>
  <si>
    <t xml:space="preserve">We will amplify the voice of individuals and groups living in poverty so that their authentic experience is heard, understood and used by the media, policy makers and the public. </t>
  </si>
  <si>
    <t xml:space="preserve">Ensure that they are meaningfully involved in, and leading, grassroots anti-poverty advocacy work and campaigns around poverty, inequality, precarious work, digitalisation, social protection (with a focus on minimum income), living wages, at national and European levels. </t>
  </si>
  <si>
    <t>C. Building public support and pressure for the eradication of poverty and an end to neoliberalism austerity politics</t>
  </si>
  <si>
    <t xml:space="preserve">Developing challenging frames and narratives, and alternative social and economic political options. 
We will develop a compelling narrative about the reality of poverty in Europe, increasing our capacity to translate facts, figures and policies into meaningful and accessible stories that inspire action and aid understanding, to support our policy messages.
</t>
  </si>
  <si>
    <t xml:space="preserve">D. Advocate and campaign for social protection </t>
  </si>
  <si>
    <t xml:space="preserve">Developing challenging frames and narratives, and alternative social and economic political options. </t>
  </si>
  <si>
    <t xml:space="preserve">Advocate and campaign for social protection systems (with a focus on minimum income schemes), and living wages throughout Europe, directly towards governments but with an increased focus on the public as well. 
As part of our advocacy we will continue to push for meaningful civil society space in national and European political processes with the most potential impact on the eradication of poverty and social exclusion. 
EAPN will focus this advocacy and campaigning firmly on European Institutions and Member States </t>
  </si>
  <si>
    <t>Advocate and campaign for social protection systems</t>
  </si>
  <si>
    <t>FPA</t>
  </si>
  <si>
    <t>Supporting and reinforcing EAPN’s capacity for Joint Planning and Delivery (WP1)</t>
  </si>
  <si>
    <t>Monitoring and evaluation of EAPN annual activities (WP1)</t>
  </si>
  <si>
    <t>Research and collection of evidence based on the experience of poverty, quantitative data and analysis of anti-poverty policies, incorporating cross-cutting factors such as gender, disability, ethnic-cultural diversity and sexual orientation (WP2)</t>
  </si>
  <si>
    <t>Awareness raising of EU and national authorities about the reality of poverty in Member States (WP2)</t>
  </si>
  <si>
    <t>Comparative research on the implementation of the European Pillar of Social Rights at the national level, including the and supervision of the specific commitments of the Member States (WP3)</t>
  </si>
  <si>
    <t>Evidence-based research on the implementation of key policy contents of the European Pillar of Social Rights (WP3)</t>
  </si>
  <si>
    <t>Comparative research and capacity building of national networks for governance on the European Semester, European funds and Recovery and Resilience Plans (WP4)</t>
  </si>
  <si>
    <t>Awareness raising of EU authorities and decision-makers on the impact of the EU Semester, the EU Funds and the Recovery &amp; Resilience Plans, on poverty and inequality in the Member States (WP4)</t>
  </si>
  <si>
    <t>Awareness raising and meaningful participation of people living in poverty regarding their rights at national and EU level (WP5)</t>
  </si>
  <si>
    <t>Exchange of good practices on social inclusion, presented by EAPN members and other EU platforms (WP6)</t>
  </si>
  <si>
    <t>Training and support for the organizational development and increased awareness about EU policies and funding among EAPN members (WP6)</t>
  </si>
  <si>
    <t>Needs assessment and capacity building of the membership - policy, advocacy, governance, IT, and organisational development (WP6)</t>
  </si>
  <si>
    <t>Communication of key messages and positions for the the fight against poverty and social exclusion in Europe (WP7)</t>
  </si>
  <si>
    <t>Awareness raising about the reality of poverty and EU policies (WP7)</t>
  </si>
  <si>
    <t>Exploratory study on the usage of digital tools by people experiencing poverty (WP1)</t>
  </si>
  <si>
    <t>SGA</t>
  </si>
  <si>
    <t>Dissemination of key messages regarding social rights coming from people experiencing poverty (WP5)</t>
  </si>
  <si>
    <t>}</t>
  </si>
  <si>
    <t>Strategic Objectives</t>
  </si>
  <si>
    <t>Priority</t>
  </si>
  <si>
    <t>2 years</t>
  </si>
  <si>
    <t>5 years</t>
  </si>
  <si>
    <t>External</t>
  </si>
  <si>
    <t>Internal</t>
  </si>
  <si>
    <t>Influenced EU Institutions to deliver a strong Action Plan to implement the European Pillar of Social Rights, which responds to our advocacy efforts and can be traced, at least in part, to our on all Principles relevant to the fight against poverty on which EAPN will work.</t>
  </si>
  <si>
    <t>#</t>
  </si>
  <si>
    <t>Contributed to the implementation of the Action Plan through our policy and advocacy work</t>
  </si>
  <si>
    <t>Influenced EU Institutions to agree an ambitious poverty goal, strategy and targets at the European level - notably a goal to end poverty in all its forms (SDG1), through a 50% target and an additional indicator/target to cover extreme poverty, including a concrete measurement of homelessness</t>
  </si>
  <si>
    <t>Supported the members of EAPN in the delivery of a strong action plan and its implementation. In addition to these agreed priorities, we remain attentive to opportunities or (urgent) issues that require our attention and follow up, based on the needs of people experiencing poverty and European policy opportunities</t>
  </si>
  <si>
    <t xml:space="preserve">Influenced EU institutions to ensure that EU policies and funding diminish the negative impact from the covid 19-crisis on people experiencing poverty. </t>
  </si>
  <si>
    <t xml:space="preserve">Contributed to the achievement of the Child Guarantee by supporting NNs in monitoring and being involved in the implementation of the Child Guarantee at the national level.’ </t>
  </si>
  <si>
    <t xml:space="preserve">Consistently participated in the Future of Europe conference, ensuring EAPN positions are reflected in the outcome document and that EAPN, its members and people experiencing poverty and organisations representing and working with them are included in the process </t>
  </si>
  <si>
    <t xml:space="preserve">Become the recognised civil society expert on poverty by the EU based on strong policy working, our national Poverty Watches and supporting the members to making use of EU initiatives to support their work at national level </t>
  </si>
  <si>
    <t xml:space="preserve">Developed positions on our key priority themes (In addition to these agreed priorities, we remain attentive to opportunities or (urgent) issues that require our attention and follow up, based on the needs of people experiencing poverty and European policy opportunities) </t>
  </si>
  <si>
    <t xml:space="preserve">Ensured that EAPN does not miss any major opportunity to influence EU policy that impacts directly or indirectly on poverty and social exclusion, by regular monitoring and identification of key political and policy areas on which to focus by the Ex CO, on advice of the EUISG, based on the following criteria </t>
  </si>
  <si>
    <t xml:space="preserve">Developments that influence the lives of people in poverty </t>
  </si>
  <si>
    <t xml:space="preserve">EU policy opportunities (where there is a window to have an actual impact to make a positive change) </t>
  </si>
  <si>
    <t xml:space="preserve">The strategic review </t>
  </si>
  <si>
    <t xml:space="preserve">Made demonstrable progress on gender and race analysis and mainstreaming into our policy work </t>
  </si>
  <si>
    <t xml:space="preserve">Strengthened and increased our influence on European Institutions and national governments as key partners in the monitoring/implementation process through the European Semester and other key European policy processes to combat poverty (peer reviews, EU consultations, EU presidency initiatives, EP intergroup on poverty, EP reports on key topics), with the result that at least half of EU Member States get a recommendation to develop an integrated anti-poverty policy.’ </t>
  </si>
  <si>
    <t xml:space="preserve">Influenced EU Institutions to reduce poverty and inequality throughout Europe by ensuring adequate financing by the EU and at national levels, including by a more progressive tax systems </t>
  </si>
  <si>
    <t xml:space="preserve">Strengthened the involvement of national and European members in the EU advocacy work, for instance through building and using their relations with national governments (who are represented in the Council of the EU), Members of the European Parliament (MEPs) and the national desks of the European Commission. </t>
  </si>
  <si>
    <t xml:space="preserve">Built the capacity of national members to support their involvement in EU processes and helped them identify opportunities on how this can support their work at the national level. </t>
  </si>
  <si>
    <t xml:space="preserve">Invested in and organized more EU level events with other organisations, bringing member expertise from the national and EO members, including the European Parliament, Permanent Representations, EESC which are adequately supported and resourced </t>
  </si>
  <si>
    <t xml:space="preserve">Organised exchange of advocacy experiences, policies and practices between the members. </t>
  </si>
  <si>
    <r>
      <t xml:space="preserve">Produce </t>
    </r>
    <r>
      <rPr>
        <b/>
        <sz val="9"/>
        <color rgb="FF000000"/>
        <rFont val="Calibri"/>
        <family val="2"/>
        <scheme val="minor"/>
      </rPr>
      <t xml:space="preserve">annual Poverty Watches for all EU Member States </t>
    </r>
    <r>
      <rPr>
        <sz val="9"/>
        <color rgb="FF000000"/>
        <rFont val="Calibri"/>
        <family val="2"/>
        <scheme val="minor"/>
      </rPr>
      <t xml:space="preserve">which inform key EU process such as the EU Semester. </t>
    </r>
  </si>
  <si>
    <r>
      <t xml:space="preserve">Established a </t>
    </r>
    <r>
      <rPr>
        <b/>
        <sz val="9"/>
        <color rgb="FF000000"/>
        <rFont val="Calibri"/>
        <family val="2"/>
        <scheme val="minor"/>
      </rPr>
      <t xml:space="preserve">programme of participatory research </t>
    </r>
    <r>
      <rPr>
        <sz val="9"/>
        <color rgb="FF000000"/>
        <rFont val="Calibri"/>
        <family val="2"/>
        <scheme val="minor"/>
      </rPr>
      <t xml:space="preserve">to complement and feed into policy and advocacy work </t>
    </r>
  </si>
  <si>
    <r>
      <t xml:space="preserve">Continued </t>
    </r>
    <r>
      <rPr>
        <b/>
        <sz val="9"/>
        <color rgb="FF000000"/>
        <rFont val="Calibri"/>
        <family val="2"/>
        <scheme val="minor"/>
      </rPr>
      <t xml:space="preserve">strengthening the EAPN policy team </t>
    </r>
  </si>
  <si>
    <r>
      <t xml:space="preserve">Integrated the </t>
    </r>
    <r>
      <rPr>
        <b/>
        <sz val="9"/>
        <color rgb="FF000000"/>
        <rFont val="Calibri"/>
        <family val="2"/>
        <scheme val="minor"/>
      </rPr>
      <t xml:space="preserve">human-rights based approach </t>
    </r>
    <r>
      <rPr>
        <sz val="9"/>
        <color rgb="FF000000"/>
        <rFont val="Calibri"/>
        <family val="2"/>
        <scheme val="minor"/>
      </rPr>
      <t xml:space="preserve">to our fight against poverty, including by using international and European human rights treaties in our advocacy, campaigns and legal work. </t>
    </r>
  </si>
  <si>
    <r>
      <t xml:space="preserve">Strengthened the policy </t>
    </r>
    <r>
      <rPr>
        <b/>
        <sz val="9"/>
        <color rgb="FF000000"/>
        <rFont val="Calibri"/>
        <family val="2"/>
        <scheme val="minor"/>
      </rPr>
      <t xml:space="preserve">impact of the PeP conference </t>
    </r>
  </si>
  <si>
    <t xml:space="preserve">Developed a mapping of how members organise the participation of PeP </t>
  </si>
  <si>
    <t xml:space="preserve">Ensured that representatives of EAPN structures contribute, in an integrated and mutual fashion, to the process of defining the theme of the European PeP meeting </t>
  </si>
  <si>
    <t xml:space="preserve">Built an understanding how comms and policy work can support and mutually reinforce each other together with the policy team </t>
  </si>
  <si>
    <t xml:space="preserve">Identified how national practices and examples from the ground can be better promoted at the EU level in order to support EAPN’s policy and advocacy objectives. </t>
  </si>
  <si>
    <t xml:space="preserve">Mapped the needs of national members in terms of external communication (to identify capacity building and supporting activities) </t>
  </si>
  <si>
    <t xml:space="preserve">Clarified what the aim and the mandate is of the comms work of EAPN Europe is, respecting the independence of the EAPN membership </t>
  </si>
  <si>
    <t xml:space="preserve">Examined EAPN’s capacity to get involved in public campaigning and building public support. This should include an evaluation of the public campaigning aspect of EMIN 2 and as well an assessment of the capacity of EAPN’s members (financial and human resources, experience and knowledge), and their intentions / motivation to influence public opinion. </t>
  </si>
  <si>
    <t xml:space="preserve">Supported members in finding resources for a dedicated staff focusing on communication and building the capacity of this person (if needed). </t>
  </si>
  <si>
    <r>
      <t xml:space="preserve">Ensure that both the </t>
    </r>
    <r>
      <rPr>
        <b/>
        <sz val="9"/>
        <color rgb="FF000000"/>
        <rFont val="Calibri"/>
        <family val="2"/>
        <scheme val="minor"/>
      </rPr>
      <t xml:space="preserve">experience of PeP </t>
    </r>
    <r>
      <rPr>
        <sz val="9"/>
        <color rgb="FF000000"/>
        <rFont val="Calibri"/>
        <family val="2"/>
        <scheme val="minor"/>
      </rPr>
      <t xml:space="preserve">and the </t>
    </r>
    <r>
      <rPr>
        <b/>
        <sz val="9"/>
        <color rgb="FF000000"/>
        <rFont val="Calibri"/>
        <family val="2"/>
        <scheme val="minor"/>
      </rPr>
      <t xml:space="preserve">expertise of organisations working with PEP </t>
    </r>
    <r>
      <rPr>
        <sz val="9"/>
        <color rgb="FF000000"/>
        <rFont val="Calibri"/>
        <family val="2"/>
        <scheme val="minor"/>
      </rPr>
      <t xml:space="preserve">are central parts of our comms work, which is being delivered in a participatory, bottom up approach, serving the policy and advocacy objectives of EAPN </t>
    </r>
  </si>
  <si>
    <r>
      <t xml:space="preserve">Organised a </t>
    </r>
    <r>
      <rPr>
        <b/>
        <sz val="9"/>
        <color rgb="FF000000"/>
        <rFont val="Calibri"/>
        <family val="2"/>
        <scheme val="minor"/>
      </rPr>
      <t xml:space="preserve">European wide visibility action </t>
    </r>
    <r>
      <rPr>
        <sz val="9"/>
        <color rgb="FF000000"/>
        <rFont val="Calibri"/>
        <family val="2"/>
        <scheme val="minor"/>
      </rPr>
      <t xml:space="preserve">with strong media coverage, in support of a specific advocacy goal. </t>
    </r>
  </si>
  <si>
    <r>
      <t xml:space="preserve">Developed and regularly used a European </t>
    </r>
    <r>
      <rPr>
        <b/>
        <sz val="9"/>
        <color rgb="FF000000"/>
        <rFont val="Calibri"/>
        <family val="2"/>
        <scheme val="minor"/>
      </rPr>
      <t xml:space="preserve">level frames and narratives around poverty, </t>
    </r>
    <r>
      <rPr>
        <sz val="9"/>
        <color rgb="FF000000"/>
        <rFont val="Calibri"/>
        <family val="2"/>
        <scheme val="minor"/>
      </rPr>
      <t xml:space="preserve">and </t>
    </r>
    <r>
      <rPr>
        <b/>
        <sz val="9"/>
        <color rgb="FF000000"/>
        <rFont val="Calibri"/>
        <family val="2"/>
        <scheme val="minor"/>
      </rPr>
      <t xml:space="preserve">supported at least 10 members to develop and use their own narratives </t>
    </r>
  </si>
  <si>
    <r>
      <t xml:space="preserve">Developed a </t>
    </r>
    <r>
      <rPr>
        <b/>
        <sz val="9"/>
        <color rgb="FF000000"/>
        <rFont val="Calibri"/>
        <family val="2"/>
        <scheme val="minor"/>
      </rPr>
      <t xml:space="preserve">social media audience </t>
    </r>
    <r>
      <rPr>
        <sz val="9"/>
        <color rgb="FF000000"/>
        <rFont val="Calibri"/>
        <family val="2"/>
        <scheme val="minor"/>
      </rPr>
      <t xml:space="preserve">of at least 50 000 people </t>
    </r>
  </si>
  <si>
    <r>
      <t xml:space="preserve">Established a library of best practise and comms tools </t>
    </r>
    <r>
      <rPr>
        <sz val="9"/>
        <color rgb="FF000000"/>
        <rFont val="Calibri"/>
        <family val="2"/>
        <scheme val="minor"/>
      </rPr>
      <t xml:space="preserve">from our members, as a learning tool </t>
    </r>
  </si>
  <si>
    <r>
      <t xml:space="preserve">Improved internal and external communication (in terms of participation of PeP) by </t>
    </r>
    <r>
      <rPr>
        <b/>
        <sz val="9"/>
        <color rgb="FF000000"/>
        <rFont val="Calibri"/>
        <family val="2"/>
        <scheme val="minor"/>
      </rPr>
      <t xml:space="preserve">disseminating and adapting guidelines of EAPN’s Communication Group. </t>
    </r>
  </si>
  <si>
    <t xml:space="preserve">Influenced EU institutions to translate the 2020 Council Conclusions on Minimum Income into concrete progress on a framework directive and other initiatives to ensure adequate, accessible and enabling minimum income schemes </t>
  </si>
  <si>
    <t xml:space="preserve">Influenced EU Council Presidency countries to keep the issue of Minimum Income high on the political agenda </t>
  </si>
  <si>
    <t xml:space="preserve">Participated as experts (EAPN Europe and members) in at least 2 EU peer reviews on minimum income </t>
  </si>
  <si>
    <t xml:space="preserve">Organised internal exchange of policy outcomes and advocacy activities on the topic of minimum income between members. E.g. in Spain important steps have been taken to improve minimum income schemes for people in poverty. It would be interesting to learn more about the policy changes that have been achieved and the advocacy work undertaken by EAPN Spain (as source of inspiration for other members and to promote good practices at the EU level). </t>
  </si>
  <si>
    <t xml:space="preserve">Supported members to monitor and be involved in the EPSR implementation plan on minimum income </t>
  </si>
  <si>
    <t xml:space="preserve">Secured and started to implement an EMIN3 project with a strong involvement of EAPN members </t>
  </si>
  <si>
    <t xml:space="preserve">Influenced other EU mechanisms and instruments, besides the peer reviews, so they are used to make progress towards adequate, accessible and enabling MIS for all </t>
  </si>
  <si>
    <t xml:space="preserve">Influenced EU Institutions to agree a strong and ambitious implementation plan of the EPSR in relation to principle 14 and other relevant principles to income </t>
  </si>
  <si>
    <r>
      <t xml:space="preserve">Ensured strengthened participation of PeP at the European level </t>
    </r>
    <r>
      <rPr>
        <sz val="9"/>
        <color rgb="FF000000"/>
        <rFont val="Calibri"/>
        <family val="2"/>
        <scheme val="minor"/>
      </rPr>
      <t xml:space="preserve">in specific processes (Semester, Future of Europe, for example) </t>
    </r>
  </si>
  <si>
    <r>
      <t xml:space="preserve">Created a </t>
    </r>
    <r>
      <rPr>
        <b/>
        <sz val="9"/>
        <color rgb="FF000000"/>
        <rFont val="Calibri"/>
        <family val="2"/>
        <scheme val="minor"/>
      </rPr>
      <t xml:space="preserve">funding pot which would allow PeP </t>
    </r>
    <r>
      <rPr>
        <sz val="9"/>
        <color rgb="FF000000"/>
        <rFont val="Calibri"/>
        <family val="2"/>
        <scheme val="minor"/>
      </rPr>
      <t xml:space="preserve">(in coordination with national networks) to </t>
    </r>
    <r>
      <rPr>
        <b/>
        <sz val="9"/>
        <color rgb="FF000000"/>
        <rFont val="Calibri"/>
        <family val="2"/>
        <scheme val="minor"/>
      </rPr>
      <t xml:space="preserve">apply for micro-grants to develop campaigns and advocacy actions </t>
    </r>
    <r>
      <rPr>
        <sz val="9"/>
        <color rgb="FF000000"/>
        <rFont val="Calibri"/>
        <family val="2"/>
        <scheme val="minor"/>
      </rPr>
      <t xml:space="preserve">throughout Europe and to support capacity building (peer learning) on participation. </t>
    </r>
  </si>
  <si>
    <r>
      <t xml:space="preserve">Supported members to </t>
    </r>
    <r>
      <rPr>
        <b/>
        <sz val="9"/>
        <color rgb="FF000000"/>
        <rFont val="Calibri"/>
        <family val="2"/>
        <scheme val="minor"/>
      </rPr>
      <t>understand and implement</t>
    </r>
    <r>
      <rPr>
        <sz val="9"/>
        <color rgb="FF000000"/>
        <rFont val="Calibri"/>
        <family val="2"/>
        <scheme val="minor"/>
      </rPr>
      <t xml:space="preserve">, to the degree possible, the </t>
    </r>
    <r>
      <rPr>
        <b/>
        <sz val="9"/>
        <color rgb="FF000000"/>
        <rFont val="Calibri"/>
        <family val="2"/>
        <scheme val="minor"/>
      </rPr>
      <t xml:space="preserve">Guidelines of EAPN Communication Group </t>
    </r>
  </si>
  <si>
    <r>
      <t xml:space="preserve">Demonstrated that the </t>
    </r>
    <r>
      <rPr>
        <b/>
        <sz val="9"/>
        <color rgb="FF000000"/>
        <rFont val="Calibri"/>
        <family val="2"/>
        <scheme val="minor"/>
      </rPr>
      <t xml:space="preserve">highest level of European political leadership takes the findings / recommendations of the PeP meeting into consideration, </t>
    </r>
    <r>
      <rPr>
        <sz val="9"/>
        <color rgb="FF000000"/>
        <rFont val="Calibri"/>
        <family val="2"/>
        <scheme val="minor"/>
      </rPr>
      <t xml:space="preserve">having better engaged PeP in this advocacy work – for example, organising a small meeting of PeP delegation with leaders, in coordination with the policy work of EAPN </t>
    </r>
  </si>
  <si>
    <r>
      <t>Stood in solidarity</t>
    </r>
    <r>
      <rPr>
        <sz val="9"/>
        <color rgb="FF000000"/>
        <rFont val="Calibri"/>
        <family val="2"/>
        <scheme val="minor"/>
      </rPr>
      <t xml:space="preserve">, as EAPN Europe, with at least </t>
    </r>
    <r>
      <rPr>
        <b/>
        <sz val="9"/>
        <color rgb="FF000000"/>
        <rFont val="Calibri"/>
        <family val="2"/>
        <scheme val="minor"/>
      </rPr>
      <t>3 specific campaigns which have been proposed, developed and led by people experiencing poverty (through our members)</t>
    </r>
    <r>
      <rPr>
        <sz val="9"/>
        <color rgb="FF000000"/>
        <rFont val="Calibri"/>
        <family val="2"/>
        <scheme val="minor"/>
      </rPr>
      <t xml:space="preserve">. Concretely, this could mean giving a statement of support, supporting financially, agreeing to communicate in support of the campaign etc. </t>
    </r>
  </si>
  <si>
    <r>
      <t>Based on a mapping on the needs of national members to support and empower PeP to engage in advocacy work</t>
    </r>
    <r>
      <rPr>
        <b/>
        <sz val="9"/>
        <color rgb="FF000000"/>
        <rFont val="Calibri"/>
        <family val="2"/>
        <scheme val="minor"/>
      </rPr>
      <t xml:space="preserve">, developed material and trainings which help national networks to build their participation work and engage PeP in national campaigns and advocacy </t>
    </r>
  </si>
  <si>
    <r>
      <t xml:space="preserve">Implemented the Guidelines of EAPN’s Communication Group </t>
    </r>
    <r>
      <rPr>
        <sz val="9"/>
        <color rgb="FF000000"/>
        <rFont val="Calibri"/>
        <family val="2"/>
        <scheme val="minor"/>
      </rPr>
      <t xml:space="preserve">at the European level and </t>
    </r>
    <r>
      <rPr>
        <b/>
        <sz val="9"/>
        <color rgb="FF000000"/>
        <rFont val="Calibri"/>
        <family val="2"/>
        <scheme val="minor"/>
      </rPr>
      <t xml:space="preserve">supported members to implement the guidelines </t>
    </r>
    <r>
      <rPr>
        <sz val="9"/>
        <color rgb="FF000000"/>
        <rFont val="Calibri"/>
        <family val="2"/>
        <scheme val="minor"/>
      </rPr>
      <t xml:space="preserve">at national level, to the degree they are found useful by national networks </t>
    </r>
  </si>
  <si>
    <r>
      <t>Supported 25 national networks to adopt</t>
    </r>
    <r>
      <rPr>
        <sz val="9"/>
        <color rgb="FF000000"/>
        <rFont val="Calibri"/>
        <family val="2"/>
        <scheme val="minor"/>
      </rPr>
      <t>/</t>
    </r>
    <r>
      <rPr>
        <b/>
        <sz val="9"/>
        <color rgb="FF000000"/>
        <rFont val="Calibri"/>
        <family val="2"/>
        <scheme val="minor"/>
      </rPr>
      <t xml:space="preserve">participate </t>
    </r>
    <r>
      <rPr>
        <sz val="9"/>
        <color rgb="FF000000"/>
        <rFont val="Calibri"/>
        <family val="2"/>
        <scheme val="minor"/>
      </rPr>
      <t xml:space="preserve">in the </t>
    </r>
    <r>
      <rPr>
        <b/>
        <sz val="9"/>
        <color rgb="FF000000"/>
        <rFont val="Calibri"/>
        <family val="2"/>
        <scheme val="minor"/>
      </rPr>
      <t xml:space="preserve">journalism prize </t>
    </r>
  </si>
  <si>
    <r>
      <t xml:space="preserve">Defined </t>
    </r>
    <r>
      <rPr>
        <b/>
        <sz val="9"/>
        <color rgb="FF000000"/>
        <rFont val="Calibri"/>
        <family val="2"/>
        <scheme val="minor"/>
      </rPr>
      <t xml:space="preserve">guidelines </t>
    </r>
    <r>
      <rPr>
        <sz val="9"/>
        <color rgb="FF000000"/>
        <rFont val="Calibri"/>
        <family val="2"/>
        <scheme val="minor"/>
      </rPr>
      <t xml:space="preserve">to orient members to </t>
    </r>
    <r>
      <rPr>
        <b/>
        <sz val="9"/>
        <color rgb="FF000000"/>
        <rFont val="Calibri"/>
        <family val="2"/>
        <scheme val="minor"/>
      </rPr>
      <t xml:space="preserve">organise meaningful participation of PeP </t>
    </r>
    <r>
      <rPr>
        <sz val="9"/>
        <color rgb="FF000000"/>
        <rFont val="Calibri"/>
        <family val="2"/>
        <scheme val="minor"/>
      </rPr>
      <t xml:space="preserve">at the national and European level </t>
    </r>
  </si>
  <si>
    <r>
      <t xml:space="preserve">Developed and implemented training programs / exchanges / peer reviews in EAPN political areas of work, oriented to PeP, </t>
    </r>
    <r>
      <rPr>
        <sz val="9"/>
        <color rgb="FF000000"/>
        <rFont val="Calibri"/>
        <family val="2"/>
        <scheme val="minor"/>
      </rPr>
      <t xml:space="preserve">in order to achieve common understanding in some key areas of EAPN, and raised their involvement in policy areas (in close relation to EAPN’s Policy Group) </t>
    </r>
  </si>
  <si>
    <r>
      <t xml:space="preserve">Built a </t>
    </r>
    <r>
      <rPr>
        <b/>
        <sz val="9"/>
        <color rgb="FF000000"/>
        <rFont val="Calibri"/>
        <family val="2"/>
        <scheme val="minor"/>
      </rPr>
      <t xml:space="preserve">shared understanding about the journalism prize </t>
    </r>
    <r>
      <rPr>
        <sz val="9"/>
        <color rgb="FF000000"/>
        <rFont val="Calibri"/>
        <family val="2"/>
        <scheme val="minor"/>
      </rPr>
      <t xml:space="preserve">and its role in promoting the participation of PeP </t>
    </r>
  </si>
  <si>
    <r>
      <t xml:space="preserve">Supported every EAPN national network to organise a national/regional/local PeP meeting(s), </t>
    </r>
    <r>
      <rPr>
        <sz val="9"/>
        <color rgb="FF000000"/>
        <rFont val="Calibri"/>
        <family val="2"/>
        <scheme val="minor"/>
      </rPr>
      <t xml:space="preserve">and / or have alternative plans / structures to meaningfully engage PeP, or have an action plan to develop this area </t>
    </r>
  </si>
  <si>
    <r>
      <t xml:space="preserve">Strengthened </t>
    </r>
    <r>
      <rPr>
        <b/>
        <sz val="9"/>
        <color rgb="FF000000"/>
        <rFont val="Calibri"/>
        <family val="2"/>
        <scheme val="minor"/>
      </rPr>
      <t xml:space="preserve">the participation of PeP in EAPN Europe’s governing structures </t>
    </r>
  </si>
  <si>
    <r>
      <t xml:space="preserve">Supported our </t>
    </r>
    <r>
      <rPr>
        <b/>
        <sz val="9"/>
        <color rgb="FF000000"/>
        <rFont val="Calibri"/>
        <family val="2"/>
        <scheme val="minor"/>
      </rPr>
      <t xml:space="preserve">members </t>
    </r>
    <r>
      <rPr>
        <sz val="9"/>
        <color rgb="FF000000"/>
        <rFont val="Calibri"/>
        <family val="2"/>
        <scheme val="minor"/>
      </rPr>
      <t xml:space="preserve">to strengthen the </t>
    </r>
    <r>
      <rPr>
        <b/>
        <sz val="9"/>
        <color rgb="FF000000"/>
        <rFont val="Calibri"/>
        <family val="2"/>
        <scheme val="minor"/>
      </rPr>
      <t xml:space="preserve">participation of PeP in their governing structures </t>
    </r>
  </si>
  <si>
    <r>
      <t xml:space="preserve">Ensured that EAPN’s </t>
    </r>
    <r>
      <rPr>
        <b/>
        <sz val="9"/>
        <color rgb="FF000000"/>
        <rFont val="Calibri"/>
        <family val="2"/>
        <scheme val="minor"/>
      </rPr>
      <t xml:space="preserve">policy messages and PeP meeting messages are mutually reinforcing and complementary </t>
    </r>
  </si>
  <si>
    <r>
      <t xml:space="preserve">Established </t>
    </r>
    <r>
      <rPr>
        <b/>
        <sz val="9"/>
        <color rgb="FF000000"/>
        <rFont val="Calibri"/>
        <family val="2"/>
        <scheme val="minor"/>
      </rPr>
      <t xml:space="preserve">a programme of participatory research </t>
    </r>
    <r>
      <rPr>
        <sz val="9"/>
        <color rgb="FF000000"/>
        <rFont val="Calibri"/>
        <family val="2"/>
        <scheme val="minor"/>
      </rPr>
      <t>to complement / feed into policy and advocacy work, in cooperation with the EAPN membership</t>
    </r>
  </si>
  <si>
    <r>
      <t xml:space="preserve">Influenced the EU Institutions to agree an EU </t>
    </r>
    <r>
      <rPr>
        <b/>
        <sz val="9"/>
        <color rgb="FF000000"/>
        <rFont val="Calibri"/>
        <family val="2"/>
        <scheme val="minor"/>
      </rPr>
      <t xml:space="preserve">Framework Directive on Minimum Income </t>
    </r>
    <r>
      <rPr>
        <sz val="9"/>
        <color rgb="FF000000"/>
        <rFont val="Calibri"/>
        <family val="2"/>
        <scheme val="minor"/>
      </rPr>
      <t xml:space="preserve">which meets EAPN standards </t>
    </r>
  </si>
  <si>
    <r>
      <t xml:space="preserve">Developed, with members and partners, a </t>
    </r>
    <r>
      <rPr>
        <b/>
        <sz val="9"/>
        <color rgb="FF000000"/>
        <rFont val="Calibri"/>
        <family val="2"/>
        <scheme val="minor"/>
      </rPr>
      <t xml:space="preserve">clear and compelling case for DG Employment and others to strengthen </t>
    </r>
    <r>
      <rPr>
        <sz val="9"/>
        <color rgb="FF000000"/>
        <rFont val="Calibri"/>
        <family val="2"/>
        <scheme val="minor"/>
      </rPr>
      <t xml:space="preserve">the </t>
    </r>
    <r>
      <rPr>
        <b/>
        <sz val="9"/>
        <color rgb="FF000000"/>
        <rFont val="Calibri"/>
        <family val="2"/>
        <scheme val="minor"/>
      </rPr>
      <t>participation of anti-poverty organisations and people experiencing poverty in civil dialogue</t>
    </r>
    <r>
      <rPr>
        <sz val="9"/>
        <color rgb="FF000000"/>
        <rFont val="Calibri"/>
        <family val="2"/>
        <scheme val="minor"/>
      </rPr>
      <t xml:space="preserve">, based on Article 11.2 of the Treaty on European Union </t>
    </r>
  </si>
  <si>
    <r>
      <t xml:space="preserve">Influenced EU Institutions to establish an EU </t>
    </r>
    <r>
      <rPr>
        <b/>
        <sz val="9"/>
        <color rgb="FF000000"/>
        <rFont val="Calibri"/>
        <family val="2"/>
        <scheme val="minor"/>
      </rPr>
      <t xml:space="preserve">Framework Directive to guarantee access to social protection to all </t>
    </r>
    <r>
      <rPr>
        <sz val="9"/>
        <color rgb="FF000000"/>
        <rFont val="Calibri"/>
        <family val="2"/>
        <scheme val="minor"/>
      </rPr>
      <t xml:space="preserve">regardless of employment status, following impact assessment of Council Recommendation on access to social protection for workers and the self-employed </t>
    </r>
  </si>
  <si>
    <t>2,3,4</t>
  </si>
  <si>
    <r>
      <rPr>
        <sz val="9"/>
        <color rgb="FFFF0000"/>
        <rFont val="Calibri"/>
        <family val="2"/>
        <scheme val="minor"/>
      </rPr>
      <t>Strengthened the EAPN policy team</t>
    </r>
    <r>
      <rPr>
        <b/>
        <sz val="9"/>
        <color rgb="FFFF0000"/>
        <rFont val="Calibri"/>
        <family val="2"/>
        <scheme val="minor"/>
      </rPr>
      <t xml:space="preserve"> </t>
    </r>
    <r>
      <rPr>
        <sz val="9"/>
        <color rgb="FFFF0000"/>
        <rFont val="Calibri"/>
        <family val="2"/>
        <scheme val="minor"/>
      </rPr>
      <t xml:space="preserve">to ensure that EAPN Europe can act and is recognised as the key stakeholder to keep poverty and social exclusion on top of the EU political agenda. </t>
    </r>
  </si>
  <si>
    <r>
      <t xml:space="preserve">Strengthened the </t>
    </r>
    <r>
      <rPr>
        <b/>
        <sz val="9"/>
        <color rgb="FFFF0000"/>
        <rFont val="Calibri"/>
        <family val="2"/>
        <scheme val="minor"/>
      </rPr>
      <t xml:space="preserve">impact of the annual Policy Conference </t>
    </r>
  </si>
  <si>
    <t xml:space="preserve">Ensured that all EAPN structures consider the PeP report, and feedback how they will (and will not) act on it </t>
  </si>
  <si>
    <r>
      <t xml:space="preserve">Clarified the link between policy and participation </t>
    </r>
    <r>
      <rPr>
        <sz val="9"/>
        <color rgb="FFFF0000"/>
        <rFont val="Calibri"/>
        <family val="2"/>
        <scheme val="minor"/>
      </rPr>
      <t xml:space="preserve">and provided guidelines to structure this, this in cooperation with the EAPN’s Policy Group and the policy team </t>
    </r>
  </si>
  <si>
    <t>2,3,4,5</t>
  </si>
  <si>
    <t>ALL</t>
  </si>
  <si>
    <r>
      <t xml:space="preserve">Built a </t>
    </r>
    <r>
      <rPr>
        <b/>
        <sz val="9"/>
        <color rgb="FFFF0000"/>
        <rFont val="Calibri"/>
        <family val="2"/>
        <scheme val="minor"/>
      </rPr>
      <t xml:space="preserve">shared understanding </t>
    </r>
    <r>
      <rPr>
        <sz val="9"/>
        <color rgb="FFFF0000"/>
        <rFont val="Calibri"/>
        <family val="2"/>
        <scheme val="minor"/>
      </rPr>
      <t xml:space="preserve">of the concept </t>
    </r>
    <r>
      <rPr>
        <b/>
        <sz val="9"/>
        <color rgb="FFFF0000"/>
        <rFont val="Calibri"/>
        <family val="2"/>
        <scheme val="minor"/>
      </rPr>
      <t xml:space="preserve">of meaningful participation of PeP </t>
    </r>
  </si>
  <si>
    <r>
      <t xml:space="preserve">Clarified the role of PeP and PeP National Coordinators </t>
    </r>
    <r>
      <rPr>
        <sz val="9"/>
        <color rgb="FFFF0000"/>
        <rFont val="Calibri"/>
        <family val="2"/>
        <scheme val="minor"/>
      </rPr>
      <t xml:space="preserve">in EAPN at national and European levels, in order to align its mandate with other groups (Ex Co, Policy Group) </t>
    </r>
  </si>
  <si>
    <t>2,3,4,6,7</t>
  </si>
  <si>
    <t>2,3,4,7</t>
  </si>
  <si>
    <r>
      <t xml:space="preserve">Develop </t>
    </r>
    <r>
      <rPr>
        <b/>
        <sz val="9"/>
        <color rgb="FFFF0000"/>
        <rFont val="Calibri"/>
        <family val="2"/>
        <scheme val="minor"/>
      </rPr>
      <t xml:space="preserve">a realistic communication plan </t>
    </r>
    <r>
      <rPr>
        <sz val="9"/>
        <color rgb="FFFF0000"/>
        <rFont val="Calibri"/>
        <family val="2"/>
        <scheme val="minor"/>
      </rPr>
      <t xml:space="preserve">to support the policy and advocacy objectives of EAPN, involving people experiencing poverty where it can be done in a meaningful way. </t>
    </r>
  </si>
  <si>
    <r>
      <t xml:space="preserve">Developed a set of </t>
    </r>
    <r>
      <rPr>
        <b/>
        <sz val="9"/>
        <color rgb="FFFF0000"/>
        <rFont val="Calibri"/>
        <family val="2"/>
        <scheme val="minor"/>
      </rPr>
      <t xml:space="preserve">short EAPN explainers </t>
    </r>
    <r>
      <rPr>
        <sz val="9"/>
        <color rgb="FFFF0000"/>
        <rFont val="Calibri"/>
        <family val="2"/>
        <scheme val="minor"/>
      </rPr>
      <t xml:space="preserve">on systemic issues: tax, wealth, inequality </t>
    </r>
  </si>
  <si>
    <t>3, 6</t>
  </si>
  <si>
    <t>2,3,4,6</t>
  </si>
  <si>
    <r>
      <t xml:space="preserve">Helped ensure that the Action Plan for the European Pillar of Social Rights </t>
    </r>
    <r>
      <rPr>
        <b/>
        <sz val="9"/>
        <color rgb="FFFF0000"/>
        <rFont val="Calibri"/>
        <family val="2"/>
        <scheme val="minor"/>
      </rPr>
      <t>provides a framework for Member States to implement adequate, accessible and enabling Minimum Income schemes</t>
    </r>
    <r>
      <rPr>
        <sz val="9"/>
        <color rgb="FFFF0000"/>
        <rFont val="Calibri"/>
        <family val="2"/>
        <scheme val="minor"/>
      </rPr>
      <t xml:space="preserve">, and </t>
    </r>
    <r>
      <rPr>
        <b/>
        <sz val="9"/>
        <color rgb="FFFF0000"/>
        <rFont val="Calibri"/>
        <family val="2"/>
        <scheme val="minor"/>
      </rPr>
      <t xml:space="preserve">references a Framework Directive </t>
    </r>
  </si>
  <si>
    <r>
      <t xml:space="preserve">Influenced EU Institutions to agree on </t>
    </r>
    <r>
      <rPr>
        <b/>
        <sz val="9"/>
        <color rgb="FFFF0000"/>
        <rFont val="Calibri"/>
        <family val="2"/>
        <scheme val="minor"/>
      </rPr>
      <t xml:space="preserve">EU level legislation on minimum / living wages </t>
    </r>
    <r>
      <rPr>
        <sz val="9"/>
        <color rgb="FFFF0000"/>
        <rFont val="Calibri"/>
        <family val="2"/>
        <scheme val="minor"/>
      </rPr>
      <t xml:space="preserve">which meets EAPN standards, in partnership with EAPN membership </t>
    </r>
  </si>
  <si>
    <r>
      <t xml:space="preserve">Supported all members in their </t>
    </r>
    <r>
      <rPr>
        <b/>
        <sz val="9"/>
        <rFont val="Calibri"/>
        <family val="2"/>
        <scheme val="minor"/>
      </rPr>
      <t xml:space="preserve">external communication, e.g. website and social media. </t>
    </r>
  </si>
  <si>
    <t>Distribution of staff effort between work packages</t>
  </si>
</sst>
</file>

<file path=xl/styles.xml><?xml version="1.0" encoding="utf-8"?>
<styleSheet xmlns="http://schemas.openxmlformats.org/spreadsheetml/2006/main">
  <numFmts count="1">
    <numFmt numFmtId="164" formatCode="#,##0.00\ &quot;€&quot;"/>
  </numFmts>
  <fonts count="44">
    <font>
      <sz val="11"/>
      <color theme="1"/>
      <name val="Calibri"/>
      <family val="2"/>
      <scheme val="minor"/>
    </font>
    <font>
      <b/>
      <sz val="11"/>
      <color theme="1"/>
      <name val="Calibri"/>
      <family val="2"/>
      <scheme val="minor"/>
    </font>
    <font>
      <sz val="9"/>
      <color theme="1"/>
      <name val="Calibri"/>
      <family val="2"/>
      <scheme val="minor"/>
    </font>
    <font>
      <sz val="12"/>
      <color theme="1"/>
      <name val="Calibri"/>
      <family val="2"/>
      <scheme val="minor"/>
    </font>
    <font>
      <sz val="10"/>
      <color theme="1"/>
      <name val="Calibri"/>
      <family val="2"/>
      <scheme val="minor"/>
    </font>
    <font>
      <sz val="14"/>
      <color theme="1"/>
      <name val="Calibri"/>
      <family val="2"/>
      <scheme val="minor"/>
    </font>
    <font>
      <b/>
      <sz val="14"/>
      <name val="Calibri"/>
      <family val="2"/>
      <scheme val="minor"/>
    </font>
    <font>
      <b/>
      <sz val="14"/>
      <color theme="1"/>
      <name val="Calibri"/>
      <family val="2"/>
      <scheme val="minor"/>
    </font>
    <font>
      <sz val="14"/>
      <name val="Calibri"/>
      <family val="2"/>
      <scheme val="minor"/>
    </font>
    <font>
      <b/>
      <sz val="10"/>
      <color theme="1"/>
      <name val="Calibri"/>
      <family val="2"/>
      <scheme val="minor"/>
    </font>
    <font>
      <sz val="8"/>
      <color theme="1"/>
      <name val="Calibri"/>
      <family val="2"/>
      <scheme val="minor"/>
    </font>
    <font>
      <b/>
      <sz val="8"/>
      <name val="Calibri"/>
      <family val="2"/>
      <scheme val="minor"/>
    </font>
    <font>
      <sz val="8"/>
      <name val="Calibri"/>
      <family val="2"/>
      <scheme val="minor"/>
    </font>
    <font>
      <b/>
      <sz val="9"/>
      <name val="Calibri"/>
      <family val="2"/>
      <scheme val="minor"/>
    </font>
    <font>
      <b/>
      <sz val="10"/>
      <name val="Calibri"/>
      <family val="2"/>
      <scheme val="minor"/>
    </font>
    <font>
      <sz val="9"/>
      <color indexed="81"/>
      <name val="Tahoma"/>
      <family val="2"/>
    </font>
    <font>
      <b/>
      <sz val="9"/>
      <color indexed="81"/>
      <name val="Tahoma"/>
      <family val="2"/>
    </font>
    <font>
      <sz val="7"/>
      <color theme="6" tint="0.39997558519241921"/>
      <name val="Calibri"/>
      <family val="2"/>
      <scheme val="minor"/>
    </font>
    <font>
      <sz val="7"/>
      <color rgb="FF595959"/>
      <name val="Calibri"/>
      <family val="2"/>
      <scheme val="minor"/>
    </font>
    <font>
      <sz val="7"/>
      <name val="Calibri"/>
      <family val="2"/>
      <scheme val="minor"/>
    </font>
    <font>
      <sz val="7"/>
      <color theme="1"/>
      <name val="Calibri"/>
      <family val="2"/>
      <scheme val="minor"/>
    </font>
    <font>
      <sz val="7"/>
      <color theme="2" tint="-0.749992370372631"/>
      <name val="Calibri"/>
      <family val="2"/>
      <scheme val="minor"/>
    </font>
    <font>
      <b/>
      <sz val="7"/>
      <name val="Calibri"/>
      <family val="2"/>
      <scheme val="minor"/>
    </font>
    <font>
      <sz val="9"/>
      <color theme="1"/>
      <name val="Arial"/>
      <family val="2"/>
    </font>
    <font>
      <b/>
      <sz val="7"/>
      <color rgb="FFFF0000"/>
      <name val="Calibri"/>
      <family val="2"/>
      <scheme val="minor"/>
    </font>
    <font>
      <sz val="9"/>
      <color indexed="81"/>
      <name val="Tahoma"/>
      <charset val="1"/>
    </font>
    <font>
      <b/>
      <sz val="8"/>
      <color theme="1"/>
      <name val="Calibri"/>
      <family val="2"/>
      <scheme val="minor"/>
    </font>
    <font>
      <b/>
      <sz val="9"/>
      <color theme="1"/>
      <name val="Calibri"/>
      <family val="2"/>
      <scheme val="minor"/>
    </font>
    <font>
      <b/>
      <sz val="8"/>
      <color rgb="FF000000"/>
      <name val="Calibri"/>
      <family val="2"/>
      <scheme val="minor"/>
    </font>
    <font>
      <sz val="6"/>
      <color theme="1"/>
      <name val="Calibri"/>
      <family val="2"/>
      <scheme val="minor"/>
    </font>
    <font>
      <sz val="40"/>
      <color theme="6" tint="-0.249977111117893"/>
      <name val="Calibri"/>
      <family val="2"/>
      <scheme val="minor"/>
    </font>
    <font>
      <sz val="40"/>
      <color theme="2" tint="-0.499984740745262"/>
      <name val="Calibri"/>
      <family val="2"/>
      <scheme val="minor"/>
    </font>
    <font>
      <sz val="40"/>
      <color theme="3" tint="-0.249977111117893"/>
      <name val="Calibri"/>
      <family val="2"/>
      <scheme val="minor"/>
    </font>
    <font>
      <sz val="40"/>
      <color theme="5" tint="-0.499984740745262"/>
      <name val="Calibri"/>
      <family val="2"/>
      <scheme val="minor"/>
    </font>
    <font>
      <sz val="40"/>
      <color theme="7" tint="-0.249977111117893"/>
      <name val="Calibri"/>
      <family val="2"/>
      <scheme val="minor"/>
    </font>
    <font>
      <sz val="40"/>
      <color theme="9" tint="-0.249977111117893"/>
      <name val="Calibri"/>
      <family val="2"/>
      <scheme val="minor"/>
    </font>
    <font>
      <sz val="40"/>
      <color theme="8" tint="-0.499984740745262"/>
      <name val="Calibri"/>
      <family val="2"/>
      <scheme val="minor"/>
    </font>
    <font>
      <b/>
      <i/>
      <sz val="11"/>
      <color rgb="FF000000"/>
      <name val="Calibri"/>
      <family val="2"/>
      <scheme val="minor"/>
    </font>
    <font>
      <i/>
      <sz val="11"/>
      <color rgb="FF000000"/>
      <name val="Calibri"/>
      <family val="2"/>
      <scheme val="minor"/>
    </font>
    <font>
      <b/>
      <sz val="9"/>
      <color rgb="FF000000"/>
      <name val="Calibri"/>
      <family val="2"/>
      <scheme val="minor"/>
    </font>
    <font>
      <sz val="9"/>
      <color rgb="FF000000"/>
      <name val="Calibri"/>
      <family val="2"/>
      <scheme val="minor"/>
    </font>
    <font>
      <sz val="9"/>
      <name val="Calibri"/>
      <family val="2"/>
      <scheme val="minor"/>
    </font>
    <font>
      <sz val="9"/>
      <color rgb="FFFF0000"/>
      <name val="Calibri"/>
      <family val="2"/>
      <scheme val="minor"/>
    </font>
    <font>
      <b/>
      <sz val="9"/>
      <color rgb="FFFF000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92D050"/>
        <bgColor indexed="64"/>
      </patternFill>
    </fill>
    <fill>
      <patternFill patternType="solid">
        <fgColor theme="2" tint="-9.9978637043366805E-2"/>
        <bgColor indexed="64"/>
      </patternFill>
    </fill>
  </fills>
  <borders count="5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ck">
        <color theme="2" tint="-0.499984740745262"/>
      </left>
      <right style="thick">
        <color theme="2" tint="-0.499984740745262"/>
      </right>
      <top style="thick">
        <color theme="2" tint="-0.499984740745262"/>
      </top>
      <bottom style="thin">
        <color theme="2" tint="-0.499984740745262"/>
      </bottom>
      <diagonal/>
    </border>
    <border>
      <left style="thick">
        <color theme="2" tint="-0.499984740745262"/>
      </left>
      <right style="thick">
        <color theme="2" tint="-0.499984740745262"/>
      </right>
      <top style="thin">
        <color theme="2" tint="-0.499984740745262"/>
      </top>
      <bottom style="thin">
        <color theme="2" tint="-0.499984740745262"/>
      </bottom>
      <diagonal/>
    </border>
    <border>
      <left style="thick">
        <color theme="2" tint="-0.499984740745262"/>
      </left>
      <right style="thick">
        <color theme="2" tint="-0.499984740745262"/>
      </right>
      <top style="thin">
        <color theme="2" tint="-0.499984740745262"/>
      </top>
      <bottom style="thick">
        <color theme="2" tint="-0.499984740745262"/>
      </bottom>
      <diagonal/>
    </border>
    <border>
      <left style="thick">
        <color theme="6" tint="-0.24994659260841701"/>
      </left>
      <right style="thick">
        <color theme="6" tint="-0.24994659260841701"/>
      </right>
      <top style="thick">
        <color theme="6" tint="-0.24994659260841701"/>
      </top>
      <bottom style="thin">
        <color theme="6" tint="-0.24994659260841701"/>
      </bottom>
      <diagonal/>
    </border>
    <border>
      <left style="thick">
        <color theme="6" tint="-0.24994659260841701"/>
      </left>
      <right style="thick">
        <color theme="6" tint="-0.24994659260841701"/>
      </right>
      <top style="thin">
        <color theme="6" tint="-0.24994659260841701"/>
      </top>
      <bottom style="thin">
        <color theme="6" tint="-0.24994659260841701"/>
      </bottom>
      <diagonal/>
    </border>
    <border>
      <left style="thick">
        <color theme="6" tint="-0.24994659260841701"/>
      </left>
      <right style="thick">
        <color theme="6" tint="-0.24994659260841701"/>
      </right>
      <top style="thin">
        <color theme="6" tint="-0.24994659260841701"/>
      </top>
      <bottom style="thick">
        <color theme="6" tint="-0.24994659260841701"/>
      </bottom>
      <diagonal/>
    </border>
    <border>
      <left style="thick">
        <color theme="6" tint="-0.24994659260841701"/>
      </left>
      <right style="thick">
        <color theme="6" tint="-0.24994659260841701"/>
      </right>
      <top style="thick">
        <color theme="6" tint="-0.24994659260841701"/>
      </top>
      <bottom style="medium">
        <color auto="1"/>
      </bottom>
      <diagonal/>
    </border>
    <border>
      <left style="thick">
        <color theme="6" tint="-0.24994659260841701"/>
      </left>
      <right style="thick">
        <color theme="6" tint="-0.24994659260841701"/>
      </right>
      <top style="medium">
        <color auto="1"/>
      </top>
      <bottom style="medium">
        <color auto="1"/>
      </bottom>
      <diagonal/>
    </border>
    <border>
      <left style="thick">
        <color theme="6" tint="-0.24994659260841701"/>
      </left>
      <right style="thick">
        <color theme="6" tint="-0.24994659260841701"/>
      </right>
      <top style="medium">
        <color auto="1"/>
      </top>
      <bottom style="thick">
        <color theme="6" tint="-0.24994659260841701"/>
      </bottom>
      <diagonal/>
    </border>
    <border>
      <left/>
      <right/>
      <top style="thick">
        <color theme="2" tint="-0.499984740745262"/>
      </top>
      <bottom/>
      <diagonal/>
    </border>
    <border>
      <left style="thick">
        <color theme="3" tint="-0.24994659260841701"/>
      </left>
      <right style="thick">
        <color theme="3" tint="-0.24994659260841701"/>
      </right>
      <top style="thick">
        <color theme="3" tint="-0.24994659260841701"/>
      </top>
      <bottom style="thin">
        <color theme="3" tint="-0.24994659260841701"/>
      </bottom>
      <diagonal/>
    </border>
    <border>
      <left style="thick">
        <color theme="3" tint="-0.24994659260841701"/>
      </left>
      <right style="thick">
        <color theme="3" tint="-0.24994659260841701"/>
      </right>
      <top style="thin">
        <color theme="3" tint="-0.24994659260841701"/>
      </top>
      <bottom style="thin">
        <color theme="3" tint="-0.24994659260841701"/>
      </bottom>
      <diagonal/>
    </border>
    <border>
      <left style="thick">
        <color theme="3" tint="-0.24994659260841701"/>
      </left>
      <right style="thick">
        <color theme="3" tint="-0.24994659260841701"/>
      </right>
      <top style="thin">
        <color theme="3" tint="-0.24994659260841701"/>
      </top>
      <bottom style="thick">
        <color theme="3" tint="-0.24994659260841701"/>
      </bottom>
      <diagonal/>
    </border>
    <border>
      <left style="thick">
        <color theme="5" tint="-0.499984740745262"/>
      </left>
      <right style="thick">
        <color theme="5" tint="-0.499984740745262"/>
      </right>
      <top style="thick">
        <color theme="5" tint="-0.499984740745262"/>
      </top>
      <bottom style="thin">
        <color theme="5" tint="-0.499984740745262"/>
      </bottom>
      <diagonal/>
    </border>
    <border>
      <left style="thick">
        <color theme="5" tint="-0.499984740745262"/>
      </left>
      <right style="thick">
        <color theme="5" tint="-0.499984740745262"/>
      </right>
      <top style="thin">
        <color theme="5" tint="-0.499984740745262"/>
      </top>
      <bottom style="thin">
        <color theme="5" tint="-0.499984740745262"/>
      </bottom>
      <diagonal/>
    </border>
    <border>
      <left style="thick">
        <color theme="5" tint="-0.499984740745262"/>
      </left>
      <right style="thick">
        <color theme="5" tint="-0.499984740745262"/>
      </right>
      <top style="thin">
        <color theme="5" tint="-0.499984740745262"/>
      </top>
      <bottom style="thick">
        <color theme="5" tint="-0.499984740745262"/>
      </bottom>
      <diagonal/>
    </border>
    <border>
      <left style="thick">
        <color theme="7" tint="-0.24994659260841701"/>
      </left>
      <right style="thick">
        <color theme="7" tint="-0.24994659260841701"/>
      </right>
      <top style="thick">
        <color theme="7" tint="-0.24994659260841701"/>
      </top>
      <bottom style="thin">
        <color theme="7" tint="-0.24994659260841701"/>
      </bottom>
      <diagonal/>
    </border>
    <border>
      <left style="thick">
        <color theme="7" tint="-0.24994659260841701"/>
      </left>
      <right style="thick">
        <color theme="7" tint="-0.24994659260841701"/>
      </right>
      <top style="thin">
        <color theme="7" tint="-0.24994659260841701"/>
      </top>
      <bottom style="thin">
        <color theme="7" tint="-0.24994659260841701"/>
      </bottom>
      <diagonal/>
    </border>
    <border>
      <left style="thick">
        <color theme="7" tint="-0.24994659260841701"/>
      </left>
      <right style="thick">
        <color theme="7" tint="-0.24994659260841701"/>
      </right>
      <top style="thin">
        <color theme="7" tint="-0.24994659260841701"/>
      </top>
      <bottom style="thick">
        <color theme="7" tint="-0.24994659260841701"/>
      </bottom>
      <diagonal/>
    </border>
    <border>
      <left style="thick">
        <color theme="9" tint="-0.24994659260841701"/>
      </left>
      <right style="thick">
        <color theme="9" tint="-0.24994659260841701"/>
      </right>
      <top style="thick">
        <color theme="9" tint="-0.24994659260841701"/>
      </top>
      <bottom style="thin">
        <color theme="9" tint="-0.24994659260841701"/>
      </bottom>
      <diagonal/>
    </border>
    <border>
      <left style="thick">
        <color theme="9" tint="-0.24994659260841701"/>
      </left>
      <right style="thick">
        <color theme="9" tint="-0.24994659260841701"/>
      </right>
      <top style="thin">
        <color theme="9" tint="-0.24994659260841701"/>
      </top>
      <bottom style="thin">
        <color theme="9" tint="-0.24994659260841701"/>
      </bottom>
      <diagonal/>
    </border>
    <border>
      <left style="thick">
        <color theme="9" tint="-0.24994659260841701"/>
      </left>
      <right style="thick">
        <color theme="9" tint="-0.24994659260841701"/>
      </right>
      <top style="thin">
        <color theme="9" tint="-0.24994659260841701"/>
      </top>
      <bottom style="thick">
        <color theme="9" tint="-0.24994659260841701"/>
      </bottom>
      <diagonal/>
    </border>
    <border>
      <left style="thick">
        <color theme="8" tint="-0.499984740745262"/>
      </left>
      <right style="thick">
        <color theme="8" tint="-0.499984740745262"/>
      </right>
      <top style="thick">
        <color theme="8" tint="-0.499984740745262"/>
      </top>
      <bottom style="thin">
        <color theme="8" tint="-0.499984740745262"/>
      </bottom>
      <diagonal/>
    </border>
    <border>
      <left style="thick">
        <color theme="8" tint="-0.499984740745262"/>
      </left>
      <right style="thick">
        <color theme="8" tint="-0.499984740745262"/>
      </right>
      <top style="thin">
        <color theme="8" tint="-0.499984740745262"/>
      </top>
      <bottom style="thin">
        <color theme="8" tint="-0.499984740745262"/>
      </bottom>
      <diagonal/>
    </border>
    <border>
      <left style="thick">
        <color theme="8" tint="-0.499984740745262"/>
      </left>
      <right style="thick">
        <color theme="8" tint="-0.499984740745262"/>
      </right>
      <top style="thin">
        <color theme="8" tint="-0.499984740745262"/>
      </top>
      <bottom style="thick">
        <color theme="8" tint="-0.499984740745262"/>
      </bottom>
      <diagonal/>
    </border>
    <border>
      <left style="thick">
        <color theme="7" tint="-0.24994659260841701"/>
      </left>
      <right style="thick">
        <color theme="7" tint="-0.24994659260841701"/>
      </right>
      <top style="thick">
        <color theme="7" tint="-0.24994659260841701"/>
      </top>
      <bottom/>
      <diagonal/>
    </border>
    <border>
      <left style="thick">
        <color theme="7" tint="-0.24994659260841701"/>
      </left>
      <right style="thick">
        <color theme="7" tint="-0.24994659260841701"/>
      </right>
      <top/>
      <bottom style="thick">
        <color theme="7" tint="-0.24994659260841701"/>
      </bottom>
      <diagonal/>
    </border>
    <border>
      <left style="thick">
        <color theme="7" tint="-0.24994659260841701"/>
      </left>
      <right style="thick">
        <color theme="7" tint="-0.24994659260841701"/>
      </right>
      <top style="thin">
        <color theme="7" tint="-0.24994659260841701"/>
      </top>
      <bottom/>
      <diagonal/>
    </border>
    <border>
      <left style="thick">
        <color theme="6" tint="-0.24994659260841701"/>
      </left>
      <right style="thick">
        <color theme="6" tint="-0.24994659260841701"/>
      </right>
      <top/>
      <bottom/>
      <diagonal/>
    </border>
    <border>
      <left style="thick">
        <color theme="2" tint="-0.499984740745262"/>
      </left>
      <right style="thick">
        <color theme="2" tint="-0.499984740745262"/>
      </right>
      <top/>
      <bottom/>
      <diagonal/>
    </border>
    <border>
      <left style="thick">
        <color theme="3" tint="-0.24994659260841701"/>
      </left>
      <right style="thick">
        <color theme="3" tint="-0.24994659260841701"/>
      </right>
      <top/>
      <bottom/>
      <diagonal/>
    </border>
    <border>
      <left style="thick">
        <color theme="8" tint="-0.499984740745262"/>
      </left>
      <right style="thick">
        <color theme="8" tint="-0.499984740745262"/>
      </right>
      <top/>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358">
    <xf numFmtId="0" fontId="0" fillId="0" borderId="0" xfId="0"/>
    <xf numFmtId="0" fontId="2"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Alignment="1">
      <alignment vertical="center"/>
    </xf>
    <xf numFmtId="4" fontId="0" fillId="0" borderId="0" xfId="0" applyNumberFormat="1" applyAlignment="1">
      <alignment vertical="center"/>
    </xf>
    <xf numFmtId="0" fontId="0" fillId="0" borderId="0" xfId="0" applyAlignment="1">
      <alignment vertical="center" wrapText="1"/>
    </xf>
    <xf numFmtId="0" fontId="1" fillId="0" borderId="0" xfId="0" applyFont="1" applyAlignment="1">
      <alignment vertical="center"/>
    </xf>
    <xf numFmtId="4" fontId="1" fillId="0" borderId="0" xfId="0" applyNumberFormat="1" applyFont="1" applyAlignment="1">
      <alignment vertical="center"/>
    </xf>
    <xf numFmtId="0" fontId="1" fillId="0" borderId="0" xfId="0" applyFont="1"/>
    <xf numFmtId="0" fontId="1" fillId="0" borderId="0" xfId="0" applyFont="1" applyAlignment="1">
      <alignment horizontal="center"/>
    </xf>
    <xf numFmtId="0" fontId="1" fillId="0" borderId="5" xfId="0" applyFont="1" applyBorder="1" applyAlignment="1">
      <alignment horizontal="center"/>
    </xf>
    <xf numFmtId="0" fontId="4" fillId="0" borderId="5" xfId="0" applyFont="1" applyBorder="1" applyAlignment="1">
      <alignment vertical="center"/>
    </xf>
    <xf numFmtId="2" fontId="5" fillId="0" borderId="5" xfId="0" applyNumberFormat="1" applyFont="1" applyBorder="1" applyAlignment="1">
      <alignment horizontal="center" vertical="center"/>
    </xf>
    <xf numFmtId="10" fontId="6" fillId="2" borderId="5" xfId="0" applyNumberFormat="1" applyFont="1" applyFill="1" applyBorder="1" applyAlignment="1">
      <alignment horizontal="center" vertical="center"/>
    </xf>
    <xf numFmtId="2" fontId="7" fillId="2" borderId="5" xfId="0" applyNumberFormat="1" applyFont="1" applyFill="1" applyBorder="1" applyAlignment="1">
      <alignment horizontal="center"/>
    </xf>
    <xf numFmtId="10" fontId="5" fillId="0" borderId="5" xfId="0" applyNumberFormat="1" applyFont="1" applyBorder="1" applyAlignment="1">
      <alignment horizontal="center" vertical="center"/>
    </xf>
    <xf numFmtId="10" fontId="7" fillId="2" borderId="5" xfId="0" applyNumberFormat="1" applyFont="1" applyFill="1" applyBorder="1" applyAlignment="1">
      <alignment horizontal="center"/>
    </xf>
    <xf numFmtId="10" fontId="5" fillId="0" borderId="5" xfId="0" applyNumberFormat="1" applyFont="1" applyBorder="1" applyAlignment="1">
      <alignment horizontal="center"/>
    </xf>
    <xf numFmtId="2" fontId="5" fillId="0" borderId="5" xfId="0" applyNumberFormat="1" applyFont="1" applyBorder="1" applyAlignment="1">
      <alignment horizontal="center" vertical="center" wrapText="1"/>
    </xf>
    <xf numFmtId="2" fontId="5" fillId="0" borderId="5" xfId="0" applyNumberFormat="1" applyFont="1" applyBorder="1" applyAlignment="1">
      <alignment horizontal="center"/>
    </xf>
    <xf numFmtId="10" fontId="5" fillId="2" borderId="5" xfId="0" applyNumberFormat="1" applyFont="1" applyFill="1" applyBorder="1" applyAlignment="1">
      <alignment horizontal="center"/>
    </xf>
    <xf numFmtId="2" fontId="8" fillId="2" borderId="5" xfId="0" applyNumberFormat="1" applyFont="1" applyFill="1" applyBorder="1" applyAlignment="1">
      <alignment horizontal="center" vertical="center"/>
    </xf>
    <xf numFmtId="2" fontId="5" fillId="2" borderId="5" xfId="0" applyNumberFormat="1" applyFont="1" applyFill="1" applyBorder="1" applyAlignment="1">
      <alignment horizontal="center" vertical="center"/>
    </xf>
    <xf numFmtId="0" fontId="4" fillId="0" borderId="5" xfId="0" applyFont="1" applyFill="1" applyBorder="1" applyAlignment="1">
      <alignment vertical="center"/>
    </xf>
    <xf numFmtId="2" fontId="5" fillId="0" borderId="5" xfId="0" applyNumberFormat="1" applyFont="1" applyFill="1" applyBorder="1" applyAlignment="1">
      <alignment horizontal="center" vertical="center"/>
    </xf>
    <xf numFmtId="10" fontId="3" fillId="0" borderId="0" xfId="0" applyNumberFormat="1" applyFont="1"/>
    <xf numFmtId="2" fontId="7" fillId="0" borderId="0" xfId="0" applyNumberFormat="1" applyFont="1"/>
    <xf numFmtId="10" fontId="7" fillId="0" borderId="0" xfId="0" applyNumberFormat="1" applyFont="1"/>
    <xf numFmtId="0" fontId="7" fillId="0" borderId="0" xfId="0" applyFont="1"/>
    <xf numFmtId="0" fontId="0" fillId="0" borderId="0" xfId="0"/>
    <xf numFmtId="164" fontId="4" fillId="0" borderId="0" xfId="0" applyNumberFormat="1" applyFont="1" applyAlignment="1">
      <alignment horizontal="right" vertical="center"/>
    </xf>
    <xf numFmtId="4" fontId="4" fillId="0" borderId="0" xfId="0" applyNumberFormat="1" applyFont="1" applyAlignment="1">
      <alignment horizontal="center" vertical="center" wrapText="1"/>
    </xf>
    <xf numFmtId="0" fontId="4" fillId="0" borderId="0" xfId="0" applyFont="1"/>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64" fontId="4" fillId="0" borderId="0" xfId="0" applyNumberFormat="1" applyFont="1"/>
    <xf numFmtId="0" fontId="4" fillId="0" borderId="0" xfId="0" applyFont="1" applyAlignment="1">
      <alignment horizontal="right" vertical="center"/>
    </xf>
    <xf numFmtId="164" fontId="4" fillId="0" borderId="0" xfId="0" applyNumberFormat="1" applyFont="1" applyAlignment="1">
      <alignment vertical="center"/>
    </xf>
    <xf numFmtId="4" fontId="4" fillId="0" borderId="0" xfId="0" applyNumberFormat="1" applyFont="1" applyAlignment="1">
      <alignment horizontal="right" vertical="center"/>
    </xf>
    <xf numFmtId="164" fontId="4" fillId="0" borderId="0" xfId="0" applyNumberFormat="1" applyFont="1" applyAlignment="1">
      <alignment horizontal="right"/>
    </xf>
    <xf numFmtId="0" fontId="4" fillId="0" borderId="0" xfId="0" applyFont="1" applyAlignment="1">
      <alignment horizontal="right"/>
    </xf>
    <xf numFmtId="0" fontId="0" fillId="0" borderId="0" xfId="0"/>
    <xf numFmtId="0" fontId="4" fillId="0" borderId="0" xfId="0" applyFont="1" applyFill="1" applyBorder="1" applyAlignment="1">
      <alignment horizontal="center"/>
    </xf>
    <xf numFmtId="0" fontId="13" fillId="0" borderId="9" xfId="0" applyFont="1" applyFill="1" applyBorder="1" applyAlignment="1">
      <alignment horizontal="center" vertical="top"/>
    </xf>
    <xf numFmtId="0" fontId="13" fillId="0" borderId="9" xfId="0" applyFont="1" applyFill="1" applyBorder="1" applyAlignment="1">
      <alignment horizontal="center" vertical="top" wrapText="1"/>
    </xf>
    <xf numFmtId="0" fontId="4" fillId="0" borderId="0" xfId="0" applyFont="1" applyBorder="1" applyAlignment="1">
      <alignment horizontal="center" vertical="center"/>
    </xf>
    <xf numFmtId="0" fontId="13" fillId="0" borderId="0" xfId="0" applyFont="1" applyFill="1" applyBorder="1" applyAlignment="1">
      <alignment horizontal="center" vertical="top"/>
    </xf>
    <xf numFmtId="0" fontId="13" fillId="0" borderId="0" xfId="0" applyFont="1" applyFill="1" applyBorder="1" applyAlignment="1">
      <alignment horizontal="center" vertical="top" wrapText="1"/>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11" fillId="0" borderId="0" xfId="0" applyFont="1" applyFill="1" applyBorder="1" applyAlignment="1">
      <alignment wrapText="1"/>
    </xf>
    <xf numFmtId="0" fontId="11" fillId="0" borderId="15" xfId="0" applyFont="1" applyFill="1" applyBorder="1" applyAlignment="1">
      <alignment wrapText="1"/>
    </xf>
    <xf numFmtId="0" fontId="11" fillId="0" borderId="16" xfId="0" applyFont="1" applyFill="1" applyBorder="1" applyAlignment="1">
      <alignment wrapText="1"/>
    </xf>
    <xf numFmtId="0" fontId="11" fillId="0" borderId="17" xfId="0" applyFont="1" applyFill="1" applyBorder="1" applyAlignment="1">
      <alignment wrapText="1"/>
    </xf>
    <xf numFmtId="0" fontId="11" fillId="0" borderId="12" xfId="0" applyFont="1" applyFill="1" applyBorder="1" applyAlignment="1">
      <alignment wrapText="1"/>
    </xf>
    <xf numFmtId="0" fontId="11" fillId="0" borderId="13" xfId="0" applyFont="1" applyFill="1" applyBorder="1" applyAlignment="1">
      <alignment horizontal="justify" wrapText="1"/>
    </xf>
    <xf numFmtId="0" fontId="11" fillId="0" borderId="14" xfId="0" applyFont="1" applyFill="1" applyBorder="1" applyAlignment="1">
      <alignment wrapText="1"/>
    </xf>
    <xf numFmtId="0" fontId="10" fillId="0" borderId="21" xfId="0" applyFont="1" applyFill="1" applyBorder="1" applyAlignment="1">
      <alignment horizontal="center" vertical="center"/>
    </xf>
    <xf numFmtId="0" fontId="10" fillId="0" borderId="21" xfId="0" applyFont="1" applyFill="1" applyBorder="1" applyAlignment="1">
      <alignment horizontal="left" vertical="center" wrapText="1"/>
    </xf>
    <xf numFmtId="0" fontId="11" fillId="0" borderId="21" xfId="0" applyFont="1" applyFill="1" applyBorder="1" applyAlignment="1">
      <alignment wrapText="1"/>
    </xf>
    <xf numFmtId="0" fontId="11" fillId="0" borderId="22" xfId="0" applyFont="1" applyFill="1" applyBorder="1" applyAlignment="1">
      <alignment wrapText="1"/>
    </xf>
    <xf numFmtId="0" fontId="11" fillId="0" borderId="23" xfId="0" applyFont="1" applyFill="1" applyBorder="1" applyAlignment="1">
      <alignment wrapText="1"/>
    </xf>
    <xf numFmtId="0" fontId="11" fillId="0" borderId="24" xfId="0" applyFont="1" applyFill="1" applyBorder="1" applyAlignment="1">
      <alignment wrapText="1"/>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1" fillId="0" borderId="25" xfId="0" applyFont="1" applyFill="1" applyBorder="1" applyAlignment="1">
      <alignment wrapText="1"/>
    </xf>
    <xf numFmtId="0" fontId="11" fillId="0" borderId="26" xfId="0" applyFont="1" applyFill="1" applyBorder="1" applyAlignment="1">
      <alignment wrapText="1"/>
    </xf>
    <xf numFmtId="0" fontId="11" fillId="0" borderId="27" xfId="0" applyFont="1" applyFill="1" applyBorder="1" applyAlignment="1">
      <alignment wrapText="1"/>
    </xf>
    <xf numFmtId="0" fontId="11" fillId="0" borderId="28" xfId="0" applyFont="1" applyFill="1" applyBorder="1" applyAlignment="1">
      <alignment wrapText="1"/>
    </xf>
    <xf numFmtId="0" fontId="11" fillId="0" borderId="29" xfId="0" applyFont="1" applyFill="1" applyBorder="1" applyAlignment="1">
      <alignment wrapText="1"/>
    </xf>
    <xf numFmtId="0" fontId="11" fillId="0" borderId="30" xfId="0" applyFont="1" applyFill="1" applyBorder="1" applyAlignment="1">
      <alignment wrapText="1"/>
    </xf>
    <xf numFmtId="0" fontId="11" fillId="0" borderId="31" xfId="0" applyFont="1" applyFill="1" applyBorder="1" applyAlignment="1">
      <alignment wrapText="1"/>
    </xf>
    <xf numFmtId="0" fontId="11" fillId="0" borderId="32" xfId="0" applyFont="1" applyFill="1" applyBorder="1" applyAlignment="1">
      <alignment wrapText="1"/>
    </xf>
    <xf numFmtId="0" fontId="11" fillId="0" borderId="33" xfId="0" applyFont="1" applyFill="1" applyBorder="1" applyAlignment="1">
      <alignment wrapText="1"/>
    </xf>
    <xf numFmtId="0" fontId="11" fillId="0" borderId="34" xfId="0" applyFont="1" applyFill="1" applyBorder="1" applyAlignment="1">
      <alignment wrapText="1"/>
    </xf>
    <xf numFmtId="0" fontId="11" fillId="0" borderId="35" xfId="0" applyFont="1" applyFill="1" applyBorder="1" applyAlignment="1">
      <alignment wrapText="1"/>
    </xf>
    <xf numFmtId="0" fontId="11" fillId="0" borderId="36" xfId="0" applyFont="1" applyFill="1" applyBorder="1" applyAlignment="1">
      <alignment wrapText="1"/>
    </xf>
    <xf numFmtId="0" fontId="9" fillId="0" borderId="9" xfId="0" applyFont="1" applyFill="1" applyBorder="1" applyAlignment="1">
      <alignment horizontal="center"/>
    </xf>
    <xf numFmtId="0" fontId="17" fillId="4" borderId="15" xfId="0" applyFont="1" applyFill="1" applyBorder="1" applyAlignment="1">
      <alignment vertical="top"/>
    </xf>
    <xf numFmtId="0" fontId="18" fillId="3" borderId="15" xfId="0" applyFont="1" applyFill="1" applyBorder="1" applyAlignment="1">
      <alignment vertical="top" wrapText="1"/>
    </xf>
    <xf numFmtId="0" fontId="18" fillId="4" borderId="15" xfId="0" applyFont="1" applyFill="1" applyBorder="1" applyAlignment="1">
      <alignment vertical="top" wrapText="1"/>
    </xf>
    <xf numFmtId="0" fontId="19" fillId="4" borderId="16" xfId="0" applyFont="1" applyFill="1" applyBorder="1" applyAlignment="1">
      <alignment vertical="top" wrapText="1"/>
    </xf>
    <xf numFmtId="0" fontId="20" fillId="0" borderId="17" xfId="0" applyFont="1" applyBorder="1" applyAlignment="1">
      <alignment vertical="top"/>
    </xf>
    <xf numFmtId="0" fontId="18" fillId="0" borderId="17" xfId="0" applyFont="1" applyBorder="1" applyAlignment="1">
      <alignment vertical="top" wrapText="1"/>
    </xf>
    <xf numFmtId="0" fontId="18" fillId="4" borderId="17" xfId="0" applyFont="1" applyFill="1" applyBorder="1" applyAlignment="1">
      <alignment vertical="top" wrapText="1"/>
    </xf>
    <xf numFmtId="0" fontId="20" fillId="0" borderId="0" xfId="0" applyFont="1" applyBorder="1" applyAlignment="1">
      <alignment vertical="top"/>
    </xf>
    <xf numFmtId="0" fontId="18" fillId="0" borderId="0" xfId="0" applyFont="1" applyBorder="1" applyAlignment="1">
      <alignment vertical="top" wrapText="1"/>
    </xf>
    <xf numFmtId="0" fontId="18" fillId="0" borderId="0" xfId="0" applyFont="1" applyFill="1" applyBorder="1" applyAlignment="1">
      <alignment vertical="top" wrapText="1"/>
    </xf>
    <xf numFmtId="0" fontId="20" fillId="0" borderId="12" xfId="0" applyFont="1" applyBorder="1" applyAlignment="1">
      <alignment vertical="top"/>
    </xf>
    <xf numFmtId="0" fontId="18" fillId="0" borderId="12" xfId="0" applyFont="1" applyBorder="1" applyAlignment="1">
      <alignment vertical="top" wrapText="1"/>
    </xf>
    <xf numFmtId="0" fontId="19" fillId="5" borderId="12" xfId="0" applyFont="1" applyFill="1" applyBorder="1" applyAlignment="1">
      <alignment vertical="top" wrapText="1"/>
    </xf>
    <xf numFmtId="0" fontId="21" fillId="5" borderId="12" xfId="0" applyFont="1" applyFill="1" applyBorder="1" applyAlignment="1">
      <alignment vertical="top" wrapText="1"/>
    </xf>
    <xf numFmtId="0" fontId="18" fillId="3" borderId="12" xfId="0" applyFont="1" applyFill="1" applyBorder="1" applyAlignment="1">
      <alignment vertical="top" wrapText="1"/>
    </xf>
    <xf numFmtId="0" fontId="20" fillId="0" borderId="13" xfId="0" applyFont="1" applyBorder="1" applyAlignment="1">
      <alignment vertical="top"/>
    </xf>
    <xf numFmtId="0" fontId="18" fillId="0" borderId="13" xfId="0" applyFont="1" applyBorder="1" applyAlignment="1">
      <alignment vertical="top" wrapText="1"/>
    </xf>
    <xf numFmtId="0" fontId="18" fillId="3" borderId="13" xfId="0" applyFont="1" applyFill="1" applyBorder="1" applyAlignment="1">
      <alignment vertical="top" wrapText="1"/>
    </xf>
    <xf numFmtId="0" fontId="18" fillId="5" borderId="13" xfId="0" applyFont="1" applyFill="1" applyBorder="1" applyAlignment="1">
      <alignment vertical="top" wrapText="1"/>
    </xf>
    <xf numFmtId="0" fontId="20" fillId="5" borderId="14" xfId="0" applyFont="1" applyFill="1" applyBorder="1" applyAlignment="1">
      <alignment vertical="top"/>
    </xf>
    <xf numFmtId="0" fontId="18" fillId="5" borderId="14" xfId="0" applyFont="1" applyFill="1" applyBorder="1" applyAlignment="1">
      <alignment vertical="top" wrapText="1"/>
    </xf>
    <xf numFmtId="0" fontId="18" fillId="3" borderId="14" xfId="0" applyFont="1" applyFill="1" applyBorder="1" applyAlignment="1">
      <alignment vertical="top" wrapText="1"/>
    </xf>
    <xf numFmtId="0" fontId="20" fillId="0" borderId="21" xfId="0" applyFont="1" applyFill="1" applyBorder="1" applyAlignment="1">
      <alignment vertical="top"/>
    </xf>
    <xf numFmtId="0" fontId="18" fillId="0" borderId="21" xfId="0" applyFont="1" applyFill="1" applyBorder="1" applyAlignment="1">
      <alignment vertical="top" wrapText="1"/>
    </xf>
    <xf numFmtId="0" fontId="20" fillId="0" borderId="22" xfId="0" applyFont="1" applyBorder="1" applyAlignment="1">
      <alignment vertical="top"/>
    </xf>
    <xf numFmtId="0" fontId="18" fillId="6" borderId="22" xfId="0" applyFont="1" applyFill="1" applyBorder="1" applyAlignment="1">
      <alignment vertical="top" wrapText="1"/>
    </xf>
    <xf numFmtId="0" fontId="18" fillId="3" borderId="22" xfId="0" applyFont="1" applyFill="1" applyBorder="1" applyAlignment="1">
      <alignment vertical="top" wrapText="1"/>
    </xf>
    <xf numFmtId="0" fontId="20" fillId="0" borderId="23" xfId="0" applyFont="1" applyBorder="1" applyAlignment="1">
      <alignment vertical="top"/>
    </xf>
    <xf numFmtId="0" fontId="18" fillId="0" borderId="23" xfId="0" applyFont="1" applyBorder="1" applyAlignment="1">
      <alignment vertical="top" wrapText="1"/>
    </xf>
    <xf numFmtId="0" fontId="18" fillId="3" borderId="23" xfId="0" applyFont="1" applyFill="1" applyBorder="1" applyAlignment="1">
      <alignment vertical="top" wrapText="1"/>
    </xf>
    <xf numFmtId="0" fontId="18" fillId="6" borderId="23" xfId="0" applyFont="1" applyFill="1" applyBorder="1" applyAlignment="1">
      <alignment vertical="top" wrapText="1"/>
    </xf>
    <xf numFmtId="0" fontId="20" fillId="6" borderId="24" xfId="0" applyFont="1" applyFill="1" applyBorder="1" applyAlignment="1">
      <alignment vertical="top"/>
    </xf>
    <xf numFmtId="0" fontId="18" fillId="3" borderId="24" xfId="0" applyFont="1" applyFill="1" applyBorder="1" applyAlignment="1">
      <alignment vertical="top" wrapText="1"/>
    </xf>
    <xf numFmtId="0" fontId="18" fillId="0" borderId="24" xfId="0" applyFont="1" applyBorder="1" applyAlignment="1">
      <alignment vertical="top" wrapText="1"/>
    </xf>
    <xf numFmtId="0" fontId="18" fillId="6" borderId="24" xfId="0" applyFont="1" applyFill="1" applyBorder="1" applyAlignment="1">
      <alignment vertical="top" wrapText="1"/>
    </xf>
    <xf numFmtId="0" fontId="20" fillId="0" borderId="0" xfId="0" applyFont="1" applyFill="1" applyBorder="1" applyAlignment="1">
      <alignment vertical="top"/>
    </xf>
    <xf numFmtId="0" fontId="20" fillId="7" borderId="25" xfId="0" applyFont="1" applyFill="1" applyBorder="1" applyAlignment="1">
      <alignment vertical="top"/>
    </xf>
    <xf numFmtId="0" fontId="18" fillId="7" borderId="25" xfId="0" applyFont="1" applyFill="1" applyBorder="1" applyAlignment="1">
      <alignment vertical="top" wrapText="1"/>
    </xf>
    <xf numFmtId="0" fontId="20" fillId="0" borderId="25" xfId="0" applyFont="1" applyBorder="1"/>
    <xf numFmtId="0" fontId="20" fillId="0" borderId="26" xfId="0" applyFont="1" applyBorder="1" applyAlignment="1">
      <alignment vertical="top"/>
    </xf>
    <xf numFmtId="0" fontId="18" fillId="0" borderId="26" xfId="0" applyFont="1" applyBorder="1" applyAlignment="1">
      <alignment vertical="top" wrapText="1"/>
    </xf>
    <xf numFmtId="0" fontId="19" fillId="7" borderId="26" xfId="0" applyFont="1" applyFill="1" applyBorder="1" applyAlignment="1">
      <alignment vertical="top" wrapText="1"/>
    </xf>
    <xf numFmtId="0" fontId="18" fillId="3" borderId="26" xfId="0" applyFont="1" applyFill="1" applyBorder="1" applyAlignment="1">
      <alignment vertical="top" wrapText="1"/>
    </xf>
    <xf numFmtId="0" fontId="20" fillId="0" borderId="27" xfId="0" applyFont="1" applyBorder="1" applyAlignment="1">
      <alignment vertical="top"/>
    </xf>
    <xf numFmtId="0" fontId="18" fillId="0" borderId="27" xfId="0" applyFont="1" applyBorder="1" applyAlignment="1">
      <alignment vertical="top" wrapText="1"/>
    </xf>
    <xf numFmtId="0" fontId="18" fillId="3" borderId="27" xfId="0" applyFont="1" applyFill="1" applyBorder="1" applyAlignment="1">
      <alignment vertical="top" wrapText="1"/>
    </xf>
    <xf numFmtId="0" fontId="18" fillId="7" borderId="27" xfId="0" applyFont="1" applyFill="1" applyBorder="1" applyAlignment="1">
      <alignment vertical="top" wrapText="1"/>
    </xf>
    <xf numFmtId="0" fontId="19" fillId="9" borderId="28" xfId="0" applyFont="1" applyFill="1" applyBorder="1" applyAlignment="1">
      <alignment vertical="top"/>
    </xf>
    <xf numFmtId="0" fontId="18" fillId="9" borderId="28" xfId="0" applyFont="1" applyFill="1" applyBorder="1" applyAlignment="1">
      <alignment vertical="top" wrapText="1"/>
    </xf>
    <xf numFmtId="0" fontId="20" fillId="0" borderId="29" xfId="0" applyFont="1" applyBorder="1" applyAlignment="1">
      <alignment vertical="top"/>
    </xf>
    <xf numFmtId="0" fontId="18" fillId="0" borderId="29" xfId="0" applyFont="1" applyBorder="1" applyAlignment="1">
      <alignment vertical="top" wrapText="1"/>
    </xf>
    <xf numFmtId="0" fontId="18" fillId="3" borderId="29" xfId="0" applyFont="1" applyFill="1" applyBorder="1" applyAlignment="1">
      <alignment vertical="top" wrapText="1"/>
    </xf>
    <xf numFmtId="0" fontId="20" fillId="0" borderId="30" xfId="0" applyFont="1" applyBorder="1" applyAlignment="1">
      <alignment vertical="top"/>
    </xf>
    <xf numFmtId="0" fontId="18" fillId="0" borderId="30" xfId="0" applyFont="1" applyBorder="1" applyAlignment="1">
      <alignment vertical="top" wrapText="1"/>
    </xf>
    <xf numFmtId="0" fontId="18" fillId="3" borderId="30" xfId="0" applyFont="1" applyFill="1" applyBorder="1" applyAlignment="1">
      <alignment vertical="top" wrapText="1"/>
    </xf>
    <xf numFmtId="0" fontId="20" fillId="0" borderId="31" xfId="0" applyFont="1" applyBorder="1" applyAlignment="1">
      <alignment vertical="top"/>
    </xf>
    <xf numFmtId="0" fontId="18" fillId="0" borderId="31" xfId="0" applyFont="1" applyBorder="1" applyAlignment="1">
      <alignment vertical="top" wrapText="1"/>
    </xf>
    <xf numFmtId="0" fontId="19" fillId="10" borderId="31" xfId="0" applyFont="1" applyFill="1" applyBorder="1" applyAlignment="1">
      <alignment vertical="top" wrapText="1"/>
    </xf>
    <xf numFmtId="0" fontId="18" fillId="10" borderId="31" xfId="0" applyFont="1" applyFill="1" applyBorder="1" applyAlignment="1">
      <alignment vertical="top" wrapText="1"/>
    </xf>
    <xf numFmtId="0" fontId="20" fillId="0" borderId="32" xfId="0" applyFont="1" applyBorder="1" applyAlignment="1">
      <alignment vertical="top"/>
    </xf>
    <xf numFmtId="0" fontId="18" fillId="10" borderId="32" xfId="0" applyFont="1" applyFill="1" applyBorder="1" applyAlignment="1">
      <alignment vertical="top" wrapText="1"/>
    </xf>
    <xf numFmtId="0" fontId="18" fillId="0" borderId="32" xfId="0" applyFont="1" applyBorder="1" applyAlignment="1">
      <alignment vertical="top" wrapText="1"/>
    </xf>
    <xf numFmtId="0" fontId="18" fillId="3" borderId="32" xfId="0" applyFont="1" applyFill="1" applyBorder="1" applyAlignment="1">
      <alignment vertical="top" wrapText="1"/>
    </xf>
    <xf numFmtId="0" fontId="20" fillId="10" borderId="32" xfId="0" applyFont="1" applyFill="1" applyBorder="1" applyAlignment="1">
      <alignment vertical="top"/>
    </xf>
    <xf numFmtId="0" fontId="20" fillId="10" borderId="33" xfId="0" applyFont="1" applyFill="1" applyBorder="1" applyAlignment="1">
      <alignment vertical="top"/>
    </xf>
    <xf numFmtId="0" fontId="18" fillId="10" borderId="33" xfId="0" applyFont="1" applyFill="1" applyBorder="1" applyAlignment="1">
      <alignment vertical="top" wrapText="1"/>
    </xf>
    <xf numFmtId="0" fontId="20" fillId="8" borderId="34" xfId="0" applyFont="1" applyFill="1" applyBorder="1" applyAlignment="1">
      <alignment vertical="top"/>
    </xf>
    <xf numFmtId="0" fontId="18" fillId="8" borderId="34" xfId="0" applyFont="1" applyFill="1" applyBorder="1" applyAlignment="1">
      <alignment vertical="top" wrapText="1"/>
    </xf>
    <xf numFmtId="0" fontId="20" fillId="8" borderId="35" xfId="0" applyFont="1" applyFill="1" applyBorder="1" applyAlignment="1">
      <alignment vertical="top"/>
    </xf>
    <xf numFmtId="0" fontId="18" fillId="0" borderId="35" xfId="0" applyFont="1" applyBorder="1" applyAlignment="1">
      <alignment vertical="top" wrapText="1"/>
    </xf>
    <xf numFmtId="0" fontId="18" fillId="8" borderId="35" xfId="0" applyFont="1" applyFill="1" applyBorder="1" applyAlignment="1">
      <alignment vertical="top" wrapText="1"/>
    </xf>
    <xf numFmtId="0" fontId="18" fillId="3" borderId="35" xfId="0" applyFont="1" applyFill="1" applyBorder="1" applyAlignment="1">
      <alignment vertical="top" wrapText="1"/>
    </xf>
    <xf numFmtId="0" fontId="22" fillId="8" borderId="35" xfId="0" applyFont="1" applyFill="1" applyBorder="1" applyAlignment="1">
      <alignment horizontal="center" vertical="center" wrapText="1"/>
    </xf>
    <xf numFmtId="0" fontId="20" fillId="0" borderId="35" xfId="0" applyFont="1" applyBorder="1" applyAlignment="1">
      <alignment vertical="top"/>
    </xf>
    <xf numFmtId="0" fontId="18" fillId="8" borderId="36" xfId="0" applyFont="1" applyFill="1" applyBorder="1" applyAlignment="1">
      <alignment vertical="top" wrapText="1"/>
    </xf>
    <xf numFmtId="0" fontId="22" fillId="8" borderId="36" xfId="0" applyFont="1" applyFill="1" applyBorder="1" applyAlignment="1">
      <alignment horizontal="center" vertical="center"/>
    </xf>
    <xf numFmtId="0" fontId="23" fillId="0" borderId="0" xfId="0" applyFont="1"/>
    <xf numFmtId="0" fontId="22" fillId="10" borderId="31" xfId="0"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0" xfId="0" applyFont="1" applyFill="1" applyBorder="1" applyAlignment="1">
      <alignment horizontal="center" vertical="center" wrapText="1"/>
    </xf>
    <xf numFmtId="0" fontId="22" fillId="7" borderId="25" xfId="0" applyFont="1" applyFill="1" applyBorder="1" applyAlignment="1">
      <alignment horizontal="center" vertical="center" wrapText="1"/>
    </xf>
    <xf numFmtId="0" fontId="24" fillId="8" borderId="35" xfId="0" applyFont="1" applyFill="1" applyBorder="1" applyAlignment="1">
      <alignment horizontal="center" vertical="center" wrapText="1"/>
    </xf>
    <xf numFmtId="0" fontId="22" fillId="7" borderId="26" xfId="0" applyFont="1" applyFill="1" applyBorder="1" applyAlignment="1">
      <alignment horizontal="center" vertical="center" wrapText="1"/>
    </xf>
    <xf numFmtId="0" fontId="22" fillId="6" borderId="22" xfId="0" applyFont="1" applyFill="1" applyBorder="1" applyAlignment="1">
      <alignment horizontal="center" vertical="center" wrapText="1"/>
    </xf>
    <xf numFmtId="0" fontId="22" fillId="6" borderId="24"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6" xfId="0" applyFont="1" applyFill="1" applyBorder="1" applyAlignment="1">
      <alignment horizontal="center" vertical="center"/>
    </xf>
    <xf numFmtId="0" fontId="22" fillId="4" borderId="15" xfId="0" applyFont="1" applyFill="1" applyBorder="1" applyAlignment="1">
      <alignment horizontal="center" vertical="center" wrapText="1"/>
    </xf>
    <xf numFmtId="0" fontId="1" fillId="0" borderId="0" xfId="0" applyFont="1" applyAlignment="1">
      <alignment horizontal="center"/>
    </xf>
    <xf numFmtId="0" fontId="0" fillId="0" borderId="0" xfId="0"/>
    <xf numFmtId="0" fontId="26" fillId="0" borderId="0" xfId="0" applyFont="1" applyAlignment="1">
      <alignment horizontal="center" vertical="center" wrapText="1"/>
    </xf>
    <xf numFmtId="0" fontId="28" fillId="0" borderId="0" xfId="0" applyFont="1" applyAlignment="1">
      <alignment horizontal="center" vertical="center" wrapText="1"/>
    </xf>
    <xf numFmtId="0" fontId="1" fillId="0" borderId="9" xfId="0" applyFont="1" applyBorder="1" applyAlignment="1">
      <alignment horizontal="center"/>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0" fillId="0" borderId="0" xfId="0" applyFont="1" applyAlignment="1">
      <alignment horizontal="left" vertical="center"/>
    </xf>
    <xf numFmtId="0" fontId="12" fillId="0" borderId="22" xfId="0" applyFont="1" applyBorder="1" applyAlignment="1">
      <alignment horizontal="left" vertical="center" wrapText="1"/>
    </xf>
    <xf numFmtId="0" fontId="12" fillId="0" borderId="25" xfId="0" applyFont="1" applyBorder="1" applyAlignment="1">
      <alignment horizontal="left" vertical="center" wrapText="1"/>
    </xf>
    <xf numFmtId="0" fontId="12" fillId="0" borderId="37"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0" fillId="0" borderId="0" xfId="0" applyNumberFormat="1"/>
    <xf numFmtId="0" fontId="1" fillId="0" borderId="0" xfId="0" applyFont="1" applyAlignment="1">
      <alignment horizontal="center" vertical="center"/>
    </xf>
    <xf numFmtId="0" fontId="37" fillId="0" borderId="0" xfId="0" applyFont="1"/>
    <xf numFmtId="0" fontId="38" fillId="0" borderId="0" xfId="0" applyFont="1"/>
    <xf numFmtId="0" fontId="0" fillId="0" borderId="0" xfId="0" applyFont="1"/>
    <xf numFmtId="0" fontId="9" fillId="0" borderId="9" xfId="0" applyFont="1" applyBorder="1" applyAlignment="1">
      <alignment horizontal="center" vertical="center"/>
    </xf>
    <xf numFmtId="0" fontId="1" fillId="8" borderId="10" xfId="0" applyFont="1" applyFill="1" applyBorder="1" applyAlignment="1">
      <alignment horizontal="center" vertical="center"/>
    </xf>
    <xf numFmtId="0" fontId="1" fillId="8" borderId="44" xfId="0" applyFont="1" applyFill="1" applyBorder="1" applyAlignment="1">
      <alignment horizontal="center" vertical="center"/>
    </xf>
    <xf numFmtId="0" fontId="1" fillId="11" borderId="44" xfId="0" applyFont="1" applyFill="1" applyBorder="1" applyAlignment="1">
      <alignment horizontal="center" vertical="center"/>
    </xf>
    <xf numFmtId="0" fontId="1" fillId="10" borderId="44" xfId="0" applyFont="1" applyFill="1" applyBorder="1" applyAlignment="1">
      <alignment horizontal="center" vertical="center"/>
    </xf>
    <xf numFmtId="0" fontId="1" fillId="9" borderId="44" xfId="0" applyFont="1" applyFill="1" applyBorder="1" applyAlignment="1">
      <alignment horizontal="center" vertical="center"/>
    </xf>
    <xf numFmtId="0" fontId="1" fillId="9" borderId="11" xfId="0" applyFont="1" applyFill="1" applyBorder="1" applyAlignment="1">
      <alignment horizontal="center" vertical="center"/>
    </xf>
    <xf numFmtId="0" fontId="42" fillId="8" borderId="45" xfId="0" applyNumberFormat="1" applyFont="1" applyFill="1" applyBorder="1" applyAlignment="1">
      <alignment vertical="center" wrapText="1"/>
    </xf>
    <xf numFmtId="0" fontId="27" fillId="12" borderId="45" xfId="0" applyNumberFormat="1" applyFont="1" applyFill="1" applyBorder="1" applyAlignment="1">
      <alignment horizontal="center" vertical="center" wrapText="1"/>
    </xf>
    <xf numFmtId="0" fontId="42" fillId="8" borderId="46" xfId="0" applyFont="1" applyFill="1" applyBorder="1" applyAlignment="1">
      <alignment vertical="center" wrapText="1"/>
    </xf>
    <xf numFmtId="0" fontId="1" fillId="8" borderId="47" xfId="0" applyFont="1" applyFill="1" applyBorder="1" applyAlignment="1">
      <alignment horizontal="center" vertical="center"/>
    </xf>
    <xf numFmtId="0" fontId="2" fillId="8" borderId="45" xfId="0" applyFont="1" applyFill="1" applyBorder="1" applyAlignment="1">
      <alignment vertical="center" wrapText="1"/>
    </xf>
    <xf numFmtId="0" fontId="40" fillId="8" borderId="45" xfId="0" applyFont="1" applyFill="1" applyBorder="1" applyAlignment="1">
      <alignment vertical="center" wrapText="1"/>
    </xf>
    <xf numFmtId="0" fontId="42" fillId="8" borderId="48" xfId="0" applyFont="1" applyFill="1" applyBorder="1" applyAlignment="1">
      <alignment horizontal="left" vertical="center" wrapText="1"/>
    </xf>
    <xf numFmtId="0" fontId="27" fillId="12" borderId="48" xfId="0" applyNumberFormat="1" applyFont="1" applyFill="1" applyBorder="1" applyAlignment="1">
      <alignment horizontal="center" vertical="center" wrapText="1"/>
    </xf>
    <xf numFmtId="0" fontId="43" fillId="8" borderId="49" xfId="0" applyFont="1" applyFill="1" applyBorder="1" applyAlignment="1">
      <alignment horizontal="left" vertical="center" wrapText="1"/>
    </xf>
    <xf numFmtId="0" fontId="1" fillId="8" borderId="50" xfId="0" applyFont="1" applyFill="1" applyBorder="1" applyAlignment="1">
      <alignment horizontal="center" vertical="center"/>
    </xf>
    <xf numFmtId="0" fontId="2" fillId="8" borderId="48" xfId="0" applyFont="1" applyFill="1" applyBorder="1" applyAlignment="1">
      <alignment vertical="center" wrapText="1"/>
    </xf>
    <xf numFmtId="0" fontId="40" fillId="8" borderId="48" xfId="0" applyFont="1" applyFill="1" applyBorder="1" applyAlignment="1">
      <alignment vertical="center" wrapText="1"/>
    </xf>
    <xf numFmtId="0" fontId="42" fillId="8" borderId="48" xfId="0" applyFont="1" applyFill="1" applyBorder="1" applyAlignment="1">
      <alignment vertical="center" wrapText="1"/>
    </xf>
    <xf numFmtId="0" fontId="40" fillId="8" borderId="49" xfId="0" applyFont="1" applyFill="1" applyBorder="1" applyAlignment="1">
      <alignment horizontal="left" vertical="center" wrapText="1"/>
    </xf>
    <xf numFmtId="0" fontId="42" fillId="8" borderId="48" xfId="0" applyNumberFormat="1" applyFont="1" applyFill="1" applyBorder="1" applyAlignment="1">
      <alignment vertical="center" wrapText="1"/>
    </xf>
    <xf numFmtId="0" fontId="2" fillId="12" borderId="48" xfId="0" applyNumberFormat="1" applyFont="1" applyFill="1" applyBorder="1" applyAlignment="1">
      <alignment horizontal="center" vertical="center" wrapText="1"/>
    </xf>
    <xf numFmtId="0" fontId="41" fillId="8" borderId="48" xfId="0" applyNumberFormat="1" applyFont="1" applyFill="1" applyBorder="1" applyAlignment="1">
      <alignment vertical="center" wrapText="1"/>
    </xf>
    <xf numFmtId="0" fontId="42" fillId="8" borderId="49" xfId="0" applyFont="1" applyFill="1" applyBorder="1" applyAlignment="1">
      <alignment horizontal="left" vertical="center" wrapText="1"/>
    </xf>
    <xf numFmtId="0" fontId="39" fillId="12" borderId="48" xfId="0" applyFont="1" applyFill="1" applyBorder="1" applyAlignment="1">
      <alignment horizontal="center" vertical="center" wrapText="1"/>
    </xf>
    <xf numFmtId="0" fontId="2" fillId="8" borderId="48" xfId="0" applyNumberFormat="1" applyFont="1" applyFill="1" applyBorder="1" applyAlignment="1">
      <alignment wrapText="1"/>
    </xf>
    <xf numFmtId="0" fontId="0" fillId="11" borderId="48" xfId="0" applyFont="1" applyFill="1" applyBorder="1"/>
    <xf numFmtId="0" fontId="43" fillId="11" borderId="49" xfId="0" applyFont="1" applyFill="1" applyBorder="1" applyAlignment="1">
      <alignment horizontal="left" vertical="center" wrapText="1"/>
    </xf>
    <xf numFmtId="0" fontId="1" fillId="11" borderId="50" xfId="0" applyFont="1" applyFill="1" applyBorder="1" applyAlignment="1">
      <alignment horizontal="center" vertical="center"/>
    </xf>
    <xf numFmtId="0" fontId="39" fillId="11" borderId="48" xfId="0" applyFont="1" applyFill="1" applyBorder="1" applyAlignment="1">
      <alignment horizontal="left" vertical="center" wrapText="1"/>
    </xf>
    <xf numFmtId="0" fontId="40" fillId="11" borderId="49" xfId="0" applyFont="1" applyFill="1" applyBorder="1" applyAlignment="1">
      <alignment horizontal="left" vertical="center" wrapText="1"/>
    </xf>
    <xf numFmtId="0" fontId="40" fillId="11" borderId="48" xfId="0" applyFont="1" applyFill="1" applyBorder="1" applyAlignment="1">
      <alignment horizontal="left" vertical="center" wrapText="1"/>
    </xf>
    <xf numFmtId="0" fontId="2" fillId="11" borderId="48" xfId="0" applyFont="1" applyFill="1" applyBorder="1" applyAlignment="1">
      <alignment horizontal="left" vertical="center" wrapText="1"/>
    </xf>
    <xf numFmtId="0" fontId="42" fillId="11" borderId="49" xfId="0" applyFont="1" applyFill="1" applyBorder="1" applyAlignment="1">
      <alignment horizontal="left" vertical="center" wrapText="1"/>
    </xf>
    <xf numFmtId="0" fontId="39" fillId="11" borderId="49" xfId="0" applyFont="1" applyFill="1" applyBorder="1" applyAlignment="1">
      <alignment horizontal="left" vertical="center" wrapText="1"/>
    </xf>
    <xf numFmtId="0" fontId="0" fillId="10" borderId="48" xfId="0" applyFont="1" applyFill="1" applyBorder="1"/>
    <xf numFmtId="0" fontId="42" fillId="10" borderId="49" xfId="0" applyFont="1" applyFill="1" applyBorder="1" applyAlignment="1">
      <alignment horizontal="left" vertical="center" wrapText="1"/>
    </xf>
    <xf numFmtId="0" fontId="1" fillId="10" borderId="50" xfId="0" applyFont="1" applyFill="1" applyBorder="1" applyAlignment="1">
      <alignment horizontal="center" vertical="center"/>
    </xf>
    <xf numFmtId="0" fontId="39" fillId="10" borderId="49" xfId="0" applyFont="1" applyFill="1" applyBorder="1" applyAlignment="1">
      <alignment horizontal="left" vertical="center" wrapText="1"/>
    </xf>
    <xf numFmtId="0" fontId="40" fillId="10" borderId="49" xfId="0" applyFont="1" applyFill="1" applyBorder="1" applyAlignment="1">
      <alignment horizontal="left" vertical="center" wrapText="1"/>
    </xf>
    <xf numFmtId="0" fontId="40" fillId="10" borderId="48" xfId="0" applyFont="1" applyFill="1" applyBorder="1" applyAlignment="1">
      <alignment horizontal="left" vertical="center" wrapText="1"/>
    </xf>
    <xf numFmtId="0" fontId="42" fillId="9" borderId="48" xfId="0" applyFont="1" applyFill="1" applyBorder="1" applyAlignment="1">
      <alignment vertical="center" wrapText="1"/>
    </xf>
    <xf numFmtId="0" fontId="42" fillId="9" borderId="49" xfId="0" applyFont="1" applyFill="1" applyBorder="1" applyAlignment="1">
      <alignment horizontal="left" vertical="center" wrapText="1"/>
    </xf>
    <xf numFmtId="0" fontId="40" fillId="9" borderId="48" xfId="0" applyFont="1" applyFill="1" applyBorder="1" applyAlignment="1">
      <alignment horizontal="left" vertical="center" wrapText="1"/>
    </xf>
    <xf numFmtId="0" fontId="1" fillId="9" borderId="50" xfId="0" applyFont="1" applyFill="1" applyBorder="1" applyAlignment="1">
      <alignment horizontal="center" vertical="center"/>
    </xf>
    <xf numFmtId="0" fontId="0" fillId="9" borderId="48" xfId="0" applyFont="1" applyFill="1" applyBorder="1"/>
    <xf numFmtId="0" fontId="0" fillId="9" borderId="49" xfId="0" applyFont="1" applyFill="1" applyBorder="1"/>
    <xf numFmtId="0" fontId="42" fillId="9" borderId="51" xfId="0" applyFont="1" applyFill="1" applyBorder="1" applyAlignment="1">
      <alignment vertical="center" wrapText="1"/>
    </xf>
    <xf numFmtId="0" fontId="39" fillId="12" borderId="51" xfId="0" applyFont="1" applyFill="1" applyBorder="1" applyAlignment="1">
      <alignment horizontal="center" vertical="center" wrapText="1"/>
    </xf>
    <xf numFmtId="0" fontId="0" fillId="9" borderId="52" xfId="0" applyFont="1" applyFill="1" applyBorder="1"/>
    <xf numFmtId="0" fontId="0" fillId="9" borderId="51" xfId="0" applyFont="1" applyFill="1" applyBorder="1"/>
    <xf numFmtId="0" fontId="1" fillId="9" borderId="53" xfId="0" applyFont="1" applyFill="1" applyBorder="1" applyAlignment="1">
      <alignment horizontal="center" vertical="center"/>
    </xf>
    <xf numFmtId="0" fontId="39" fillId="12" borderId="45" xfId="0" applyFont="1" applyFill="1" applyBorder="1" applyAlignment="1">
      <alignment horizontal="center" vertical="center" wrapText="1"/>
    </xf>
    <xf numFmtId="0" fontId="40" fillId="8" borderId="48" xfId="0" applyFont="1" applyFill="1" applyBorder="1" applyAlignment="1">
      <alignment horizontal="center" vertical="center" wrapText="1"/>
    </xf>
    <xf numFmtId="0" fontId="40" fillId="11" borderId="48" xfId="0" applyFont="1" applyFill="1" applyBorder="1" applyAlignment="1">
      <alignment horizontal="center" vertical="center" wrapText="1"/>
    </xf>
    <xf numFmtId="0" fontId="39" fillId="11" borderId="48" xfId="0" applyFont="1" applyFill="1" applyBorder="1" applyAlignment="1">
      <alignment horizontal="center" vertical="center" wrapText="1"/>
    </xf>
    <xf numFmtId="0" fontId="39" fillId="10" borderId="48" xfId="0" applyFont="1" applyFill="1" applyBorder="1" applyAlignment="1">
      <alignment horizontal="center" vertical="center" wrapText="1"/>
    </xf>
    <xf numFmtId="0" fontId="40" fillId="10" borderId="48" xfId="0" applyFont="1" applyFill="1" applyBorder="1" applyAlignment="1">
      <alignment horizontal="center" vertical="center" wrapText="1"/>
    </xf>
    <xf numFmtId="0" fontId="40" fillId="9" borderId="48" xfId="0" applyFont="1" applyFill="1" applyBorder="1" applyAlignment="1">
      <alignment horizontal="center" vertical="center" wrapText="1"/>
    </xf>
    <xf numFmtId="0" fontId="0" fillId="9" borderId="48" xfId="0" applyFont="1" applyFill="1" applyBorder="1" applyAlignment="1">
      <alignment horizontal="center"/>
    </xf>
    <xf numFmtId="0" fontId="0" fillId="9" borderId="51" xfId="0" applyFont="1" applyFill="1" applyBorder="1" applyAlignment="1">
      <alignment horizontal="center"/>
    </xf>
    <xf numFmtId="0" fontId="2" fillId="8" borderId="48" xfId="0" applyNumberFormat="1" applyFont="1" applyFill="1" applyBorder="1" applyAlignment="1">
      <alignment horizontal="center" wrapText="1"/>
    </xf>
    <xf numFmtId="0" fontId="0" fillId="11" borderId="48" xfId="0" applyFont="1" applyFill="1" applyBorder="1" applyAlignment="1">
      <alignment horizontal="center"/>
    </xf>
    <xf numFmtId="0" fontId="0" fillId="10" borderId="48" xfId="0" applyFont="1" applyFill="1" applyBorder="1" applyAlignment="1">
      <alignment horizontal="center"/>
    </xf>
    <xf numFmtId="0" fontId="0" fillId="10" borderId="48" xfId="0" applyFont="1" applyFill="1" applyBorder="1" applyAlignment="1">
      <alignment horizontal="left" vertical="center"/>
    </xf>
    <xf numFmtId="0" fontId="2" fillId="9" borderId="48" xfId="0" applyFont="1" applyFill="1" applyBorder="1" applyAlignment="1">
      <alignment horizontal="left" vertical="center" wrapText="1"/>
    </xf>
    <xf numFmtId="0" fontId="41" fillId="9" borderId="49" xfId="0" applyFont="1" applyFill="1" applyBorder="1" applyAlignment="1">
      <alignment horizontal="left" vertical="center" wrapText="1"/>
    </xf>
    <xf numFmtId="0" fontId="41" fillId="10" borderId="49" xfId="0" applyFont="1" applyFill="1" applyBorder="1" applyAlignment="1">
      <alignment horizontal="left" vertical="center" wrapText="1"/>
    </xf>
    <xf numFmtId="0" fontId="34" fillId="0" borderId="42" xfId="0" applyFont="1" applyBorder="1" applyAlignment="1">
      <alignment horizontal="center" vertical="center"/>
    </xf>
    <xf numFmtId="0" fontId="35" fillId="0" borderId="41" xfId="0" applyFont="1" applyBorder="1" applyAlignment="1">
      <alignment horizontal="center" vertical="center"/>
    </xf>
    <xf numFmtId="0" fontId="36" fillId="0" borderId="43" xfId="0" applyFont="1" applyBorder="1" applyAlignment="1">
      <alignment horizontal="center" vertical="center"/>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39" xfId="0" applyFont="1" applyBorder="1" applyAlignment="1">
      <alignment horizontal="left" vertical="center" wrapText="1"/>
    </xf>
    <xf numFmtId="0" fontId="12" fillId="0" borderId="38" xfId="0" applyFont="1" applyBorder="1" applyAlignment="1">
      <alignment horizontal="left" vertical="center" wrapText="1"/>
    </xf>
    <xf numFmtId="0" fontId="30" fillId="0" borderId="40" xfId="0" applyFont="1" applyBorder="1" applyAlignment="1">
      <alignment horizontal="center"/>
    </xf>
    <xf numFmtId="0" fontId="31" fillId="0" borderId="41" xfId="0" applyFont="1" applyBorder="1" applyAlignment="1">
      <alignment horizontal="center" vertical="center"/>
    </xf>
    <xf numFmtId="0" fontId="32" fillId="0" borderId="42" xfId="0" applyFont="1" applyBorder="1" applyAlignment="1">
      <alignment horizontal="center" vertical="center"/>
    </xf>
    <xf numFmtId="0" fontId="33" fillId="0" borderId="42" xfId="0" applyFont="1" applyBorder="1" applyAlignment="1">
      <alignment horizontal="center" vertical="center"/>
    </xf>
    <xf numFmtId="0" fontId="9" fillId="0" borderId="9" xfId="0" applyFont="1" applyFill="1" applyBorder="1" applyAlignment="1">
      <alignment horizontal="center" vertical="center"/>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29" fillId="0" borderId="0" xfId="0" applyFont="1" applyAlignment="1">
      <alignment horizontal="center" vertical="center" wrapText="1"/>
    </xf>
    <xf numFmtId="0" fontId="29" fillId="0" borderId="0" xfId="0" applyFont="1" applyAlignment="1">
      <alignment horizontal="center" wrapText="1"/>
    </xf>
    <xf numFmtId="0" fontId="29" fillId="0" borderId="0" xfId="0" applyFont="1" applyAlignment="1">
      <alignment horizontal="center" vertical="center"/>
    </xf>
    <xf numFmtId="0" fontId="29" fillId="0" borderId="0" xfId="0" applyFont="1" applyAlignment="1">
      <alignment vertical="center" wrapText="1"/>
    </xf>
    <xf numFmtId="0" fontId="29" fillId="0" borderId="0" xfId="0" applyFont="1" applyAlignment="1">
      <alignment horizontal="left" vertical="center" wrapText="1"/>
    </xf>
    <xf numFmtId="0" fontId="14" fillId="0" borderId="0" xfId="0" applyFont="1" applyFill="1" applyBorder="1" applyAlignment="1">
      <alignment horizontal="center" vertical="top" wrapText="1"/>
    </xf>
    <xf numFmtId="0" fontId="29" fillId="0" borderId="0" xfId="0" applyFont="1" applyAlignment="1">
      <alignment horizontal="left"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2" fontId="29" fillId="0" borderId="0" xfId="0" applyNumberFormat="1" applyFont="1" applyAlignment="1">
      <alignment horizontal="left"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29" fillId="0" borderId="0" xfId="0" applyFont="1" applyAlignment="1">
      <alignment horizontal="left"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 fillId="11" borderId="0" xfId="0" applyFont="1" applyFill="1" applyAlignment="1">
      <alignment horizontal="center" vertical="center" wrapText="1"/>
    </xf>
    <xf numFmtId="0" fontId="1" fillId="10" borderId="0" xfId="0" applyFont="1" applyFill="1" applyAlignment="1">
      <alignment horizontal="center" vertical="center" wrapText="1"/>
    </xf>
    <xf numFmtId="0" fontId="1" fillId="9" borderId="0" xfId="0" applyFont="1" applyFill="1" applyAlignment="1">
      <alignment horizontal="center" vertical="center" wrapText="1"/>
    </xf>
    <xf numFmtId="0" fontId="1" fillId="0" borderId="10" xfId="0" applyFont="1" applyBorder="1" applyAlignment="1">
      <alignment horizontal="center" vertical="center"/>
    </xf>
    <xf numFmtId="0" fontId="1" fillId="0" borderId="44" xfId="0" applyFont="1" applyBorder="1" applyAlignment="1">
      <alignment horizontal="center" vertical="center"/>
    </xf>
    <xf numFmtId="0" fontId="1" fillId="0" borderId="11" xfId="0" applyFont="1" applyBorder="1" applyAlignment="1">
      <alignment horizontal="center" vertical="center"/>
    </xf>
    <xf numFmtId="0" fontId="1" fillId="8" borderId="0" xfId="0" applyFont="1" applyFill="1" applyAlignment="1">
      <alignment horizontal="center" vertical="center" wrapText="1"/>
    </xf>
    <xf numFmtId="0" fontId="14" fillId="0" borderId="6" xfId="0" applyFont="1" applyFill="1" applyBorder="1" applyAlignment="1">
      <alignment horizontal="center" vertical="top"/>
    </xf>
    <xf numFmtId="0" fontId="14" fillId="0" borderId="7" xfId="0" applyFont="1" applyFill="1" applyBorder="1" applyAlignment="1">
      <alignment horizontal="center" vertical="top"/>
    </xf>
    <xf numFmtId="0" fontId="14" fillId="0" borderId="8" xfId="0" applyFont="1" applyFill="1" applyBorder="1" applyAlignment="1">
      <alignment horizontal="center" vertical="top"/>
    </xf>
    <xf numFmtId="0" fontId="2" fillId="0" borderId="0" xfId="0" applyFont="1" applyAlignment="1">
      <alignment horizontal="center" vertical="center" wrapText="1"/>
    </xf>
    <xf numFmtId="0" fontId="1" fillId="0" borderId="1"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0" xfId="0"/>
    <xf numFmtId="0" fontId="0" fillId="0" borderId="0" xfId="0" applyAlignment="1">
      <alignment wrapText="1"/>
    </xf>
    <xf numFmtId="0" fontId="12" fillId="13" borderId="17" xfId="0" applyFont="1" applyFill="1" applyBorder="1" applyAlignment="1">
      <alignment horizontal="left" vertical="center" wrapText="1"/>
    </xf>
    <xf numFmtId="0" fontId="27" fillId="0" borderId="0" xfId="0" applyFont="1" applyAlignment="1">
      <alignment horizontal="center" vertical="center" wrapText="1"/>
    </xf>
    <xf numFmtId="0" fontId="9" fillId="0" borderId="0" xfId="0" applyFont="1" applyAlignment="1">
      <alignment horizontal="center" vertical="center"/>
    </xf>
    <xf numFmtId="0" fontId="11" fillId="13" borderId="17" xfId="0" applyFont="1" applyFill="1"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J38"/>
  <sheetViews>
    <sheetView tabSelected="1" zoomScale="75" zoomScaleNormal="75" workbookViewId="0">
      <selection activeCell="E8" sqref="E8"/>
    </sheetView>
  </sheetViews>
  <sheetFormatPr defaultRowHeight="14.4"/>
  <cols>
    <col min="1" max="1" width="52.5546875" style="42" customWidth="1"/>
    <col min="2" max="2" width="5.33203125" style="42" customWidth="1"/>
    <col min="3" max="3" width="3.33203125" style="42" customWidth="1"/>
    <col min="4" max="4" width="17" style="42" customWidth="1"/>
    <col min="5" max="5" width="62.44140625" style="42" customWidth="1"/>
    <col min="6" max="6" width="2.21875" style="42" customWidth="1"/>
    <col min="7" max="7" width="28.6640625" style="42" customWidth="1"/>
    <col min="8" max="8" width="25" style="42" customWidth="1"/>
    <col min="9" max="9" width="24.6640625" style="42" customWidth="1"/>
    <col min="10" max="10" width="37.21875" style="42" customWidth="1"/>
    <col min="11" max="16384" width="8.88671875" style="42"/>
  </cols>
  <sheetData>
    <row r="1" spans="1:10" ht="15" thickBot="1"/>
    <row r="2" spans="1:10" ht="15" thickBot="1">
      <c r="A2" s="173" t="s">
        <v>156</v>
      </c>
      <c r="C2" s="261" t="s">
        <v>172</v>
      </c>
      <c r="D2" s="262"/>
      <c r="E2" s="263"/>
    </row>
    <row r="3" spans="1:10" ht="15" thickBot="1">
      <c r="A3" s="273" t="s">
        <v>117</v>
      </c>
      <c r="C3" s="320" t="s">
        <v>116</v>
      </c>
      <c r="D3" s="320"/>
      <c r="E3" s="78" t="s">
        <v>117</v>
      </c>
      <c r="G3" s="286" t="s">
        <v>145</v>
      </c>
      <c r="H3" s="286"/>
      <c r="I3" s="286"/>
      <c r="J3" s="286"/>
    </row>
    <row r="4" spans="1:10" ht="30" customHeight="1" thickBot="1">
      <c r="A4" s="273"/>
      <c r="C4" s="321"/>
      <c r="D4" s="321"/>
      <c r="E4" s="78" t="s">
        <v>118</v>
      </c>
      <c r="G4" s="171" t="s">
        <v>144</v>
      </c>
      <c r="H4" s="171" t="s">
        <v>146</v>
      </c>
      <c r="I4" s="172" t="s">
        <v>150</v>
      </c>
      <c r="J4" s="171" t="s">
        <v>152</v>
      </c>
    </row>
    <row r="5" spans="1:10" ht="7.05" customHeight="1" thickBot="1">
      <c r="C5" s="46"/>
      <c r="D5" s="46"/>
      <c r="E5" s="43"/>
    </row>
    <row r="6" spans="1:10" ht="13.95" customHeight="1" thickTop="1" thickBot="1">
      <c r="A6" s="174" t="s">
        <v>157</v>
      </c>
      <c r="B6" s="269" t="s">
        <v>174</v>
      </c>
      <c r="C6" s="322">
        <v>1</v>
      </c>
      <c r="D6" s="325" t="s">
        <v>83</v>
      </c>
      <c r="E6" s="52" t="s">
        <v>90</v>
      </c>
    </row>
    <row r="7" spans="1:10" ht="13.95" customHeight="1" thickBot="1">
      <c r="A7" s="175" t="s">
        <v>158</v>
      </c>
      <c r="B7" s="269"/>
      <c r="C7" s="323"/>
      <c r="D7" s="326"/>
      <c r="E7" s="53" t="s">
        <v>91</v>
      </c>
    </row>
    <row r="8" spans="1:10" ht="13.8" customHeight="1" thickBot="1">
      <c r="A8" s="354" t="s">
        <v>171</v>
      </c>
      <c r="B8" s="269"/>
      <c r="C8" s="324"/>
      <c r="D8" s="327"/>
      <c r="E8" s="357" t="s">
        <v>92</v>
      </c>
    </row>
    <row r="9" spans="1:10" ht="7.05" customHeight="1" thickTop="1" thickBot="1">
      <c r="A9" s="176"/>
      <c r="C9" s="49"/>
      <c r="D9" s="50"/>
      <c r="E9" s="51"/>
    </row>
    <row r="10" spans="1:10" ht="13.95" customHeight="1" thickTop="1">
      <c r="A10" s="274" t="s">
        <v>159</v>
      </c>
      <c r="B10" s="270" t="s">
        <v>174</v>
      </c>
      <c r="C10" s="328">
        <v>2</v>
      </c>
      <c r="D10" s="331" t="s">
        <v>84</v>
      </c>
      <c r="E10" s="55" t="s">
        <v>93</v>
      </c>
      <c r="G10" s="306" t="s">
        <v>141</v>
      </c>
      <c r="H10" s="285" t="s">
        <v>147</v>
      </c>
      <c r="I10" s="281" t="s">
        <v>153</v>
      </c>
      <c r="J10" s="283" t="s">
        <v>155</v>
      </c>
    </row>
    <row r="11" spans="1:10" ht="21.6">
      <c r="A11" s="275"/>
      <c r="B11" s="270"/>
      <c r="C11" s="329"/>
      <c r="D11" s="332"/>
      <c r="E11" s="56" t="s">
        <v>94</v>
      </c>
      <c r="G11" s="306"/>
      <c r="H11" s="285"/>
      <c r="I11" s="281"/>
      <c r="J11" s="283"/>
    </row>
    <row r="12" spans="1:10" ht="21.6">
      <c r="A12" s="275" t="s">
        <v>160</v>
      </c>
      <c r="B12" s="270"/>
      <c r="C12" s="329"/>
      <c r="D12" s="332"/>
      <c r="E12" s="56" t="s">
        <v>95</v>
      </c>
      <c r="G12" s="306"/>
      <c r="H12" s="285"/>
      <c r="I12" s="281"/>
      <c r="J12" s="283"/>
    </row>
    <row r="13" spans="1:10" ht="13.95" customHeight="1" thickBot="1">
      <c r="A13" s="276"/>
      <c r="B13" s="270"/>
      <c r="C13" s="330"/>
      <c r="D13" s="333"/>
      <c r="E13" s="57" t="s">
        <v>96</v>
      </c>
      <c r="G13" s="306"/>
      <c r="H13" s="285"/>
      <c r="I13" s="281"/>
      <c r="J13" s="283"/>
    </row>
    <row r="14" spans="1:10" ht="7.05" customHeight="1" thickTop="1" thickBot="1">
      <c r="A14" s="176"/>
      <c r="B14" s="4"/>
      <c r="C14" s="58"/>
      <c r="D14" s="59"/>
      <c r="E14" s="60"/>
    </row>
    <row r="15" spans="1:10" ht="37.200000000000003" customHeight="1" thickTop="1">
      <c r="A15" s="177" t="s">
        <v>161</v>
      </c>
      <c r="B15" s="271" t="s">
        <v>174</v>
      </c>
      <c r="C15" s="307">
        <v>3</v>
      </c>
      <c r="D15" s="310" t="s">
        <v>85</v>
      </c>
      <c r="E15" s="61" t="s">
        <v>97</v>
      </c>
      <c r="G15" s="313" t="s">
        <v>142</v>
      </c>
      <c r="H15" s="285" t="s">
        <v>147</v>
      </c>
      <c r="I15" s="281" t="s">
        <v>153</v>
      </c>
      <c r="J15" s="283" t="s">
        <v>155</v>
      </c>
    </row>
    <row r="16" spans="1:10" ht="13.95" customHeight="1">
      <c r="A16" s="277" t="s">
        <v>162</v>
      </c>
      <c r="B16" s="271"/>
      <c r="C16" s="308"/>
      <c r="D16" s="311"/>
      <c r="E16" s="62" t="s">
        <v>98</v>
      </c>
      <c r="G16" s="313"/>
      <c r="H16" s="285"/>
      <c r="I16" s="283"/>
      <c r="J16" s="283"/>
    </row>
    <row r="17" spans="1:10" ht="13.95" customHeight="1" thickBot="1">
      <c r="A17" s="278"/>
      <c r="B17" s="271"/>
      <c r="C17" s="309"/>
      <c r="D17" s="312"/>
      <c r="E17" s="63" t="s">
        <v>99</v>
      </c>
      <c r="G17" s="313"/>
      <c r="H17" s="285"/>
      <c r="I17" s="283"/>
      <c r="J17" s="283"/>
    </row>
    <row r="18" spans="1:10" ht="7.05" customHeight="1" thickTop="1" thickBot="1">
      <c r="A18" s="176"/>
      <c r="B18" s="4"/>
      <c r="C18" s="64"/>
      <c r="D18" s="65"/>
      <c r="E18" s="51"/>
    </row>
    <row r="19" spans="1:10" ht="31.2" thickTop="1">
      <c r="A19" s="178" t="s">
        <v>163</v>
      </c>
      <c r="B19" s="272" t="s">
        <v>174</v>
      </c>
      <c r="C19" s="314">
        <v>4</v>
      </c>
      <c r="D19" s="317" t="s">
        <v>86</v>
      </c>
      <c r="E19" s="66" t="s">
        <v>100</v>
      </c>
      <c r="G19" s="285" t="s">
        <v>143</v>
      </c>
      <c r="H19" s="285" t="s">
        <v>147</v>
      </c>
      <c r="I19" s="281" t="s">
        <v>153</v>
      </c>
      <c r="J19" s="283" t="s">
        <v>155</v>
      </c>
    </row>
    <row r="20" spans="1:10" ht="22.8" customHeight="1">
      <c r="A20" s="279" t="s">
        <v>164</v>
      </c>
      <c r="B20" s="272"/>
      <c r="C20" s="315"/>
      <c r="D20" s="318"/>
      <c r="E20" s="67" t="s">
        <v>101</v>
      </c>
      <c r="G20" s="285"/>
      <c r="H20" s="285"/>
      <c r="I20" s="283"/>
      <c r="J20" s="283"/>
    </row>
    <row r="21" spans="1:10" ht="13.95" customHeight="1" thickBot="1">
      <c r="A21" s="280"/>
      <c r="B21" s="272"/>
      <c r="C21" s="316"/>
      <c r="D21" s="319"/>
      <c r="E21" s="68" t="s">
        <v>102</v>
      </c>
      <c r="G21" s="285"/>
      <c r="H21" s="285"/>
      <c r="I21" s="283"/>
      <c r="J21" s="283"/>
    </row>
    <row r="22" spans="1:10" ht="7.05" customHeight="1" thickTop="1" thickBot="1">
      <c r="A22" s="176"/>
      <c r="B22" s="4"/>
      <c r="C22" s="64"/>
      <c r="D22" s="65"/>
      <c r="E22" s="51"/>
    </row>
    <row r="23" spans="1:10" ht="23.4" customHeight="1" thickTop="1">
      <c r="A23" s="179" t="s">
        <v>165</v>
      </c>
      <c r="B23" s="256" t="s">
        <v>174</v>
      </c>
      <c r="C23" s="288">
        <v>5</v>
      </c>
      <c r="D23" s="291" t="s">
        <v>87</v>
      </c>
      <c r="E23" s="69" t="s">
        <v>103</v>
      </c>
      <c r="H23" s="284" t="s">
        <v>149</v>
      </c>
      <c r="I23" s="281" t="s">
        <v>153</v>
      </c>
      <c r="J23" s="283" t="s">
        <v>155</v>
      </c>
    </row>
    <row r="24" spans="1:10" ht="13.95" customHeight="1">
      <c r="A24" s="267" t="s">
        <v>173</v>
      </c>
      <c r="B24" s="256"/>
      <c r="C24" s="289"/>
      <c r="D24" s="292"/>
      <c r="E24" s="70" t="s">
        <v>104</v>
      </c>
      <c r="H24" s="284"/>
      <c r="I24" s="283"/>
      <c r="J24" s="283"/>
    </row>
    <row r="25" spans="1:10" ht="13.95" customHeight="1" thickBot="1">
      <c r="A25" s="268"/>
      <c r="B25" s="256"/>
      <c r="C25" s="290"/>
      <c r="D25" s="293"/>
      <c r="E25" s="71" t="s">
        <v>105</v>
      </c>
      <c r="H25" s="284"/>
      <c r="I25" s="283"/>
      <c r="J25" s="283"/>
    </row>
    <row r="26" spans="1:10" ht="7.05" customHeight="1" thickTop="1" thickBot="1">
      <c r="A26" s="176"/>
      <c r="B26" s="4"/>
      <c r="C26" s="64"/>
      <c r="D26" s="65"/>
      <c r="E26" s="51"/>
    </row>
    <row r="27" spans="1:10" ht="22.2" customHeight="1" thickTop="1">
      <c r="A27" s="180" t="s">
        <v>166</v>
      </c>
      <c r="B27" s="257" t="s">
        <v>174</v>
      </c>
      <c r="C27" s="294">
        <v>6</v>
      </c>
      <c r="D27" s="297" t="s">
        <v>88</v>
      </c>
      <c r="E27" s="72" t="s">
        <v>106</v>
      </c>
      <c r="J27" s="282" t="s">
        <v>154</v>
      </c>
    </row>
    <row r="28" spans="1:10" ht="22.8" customHeight="1">
      <c r="A28" s="181" t="s">
        <v>167</v>
      </c>
      <c r="B28" s="257"/>
      <c r="C28" s="295"/>
      <c r="D28" s="298"/>
      <c r="E28" s="73" t="s">
        <v>107</v>
      </c>
      <c r="J28" s="282"/>
    </row>
    <row r="29" spans="1:10" ht="13.95" customHeight="1">
      <c r="A29" s="259" t="s">
        <v>168</v>
      </c>
      <c r="B29" s="257"/>
      <c r="C29" s="295"/>
      <c r="D29" s="298"/>
      <c r="E29" s="73" t="s">
        <v>108</v>
      </c>
      <c r="J29" s="282"/>
    </row>
    <row r="30" spans="1:10" ht="13.95" customHeight="1" thickBot="1">
      <c r="A30" s="260"/>
      <c r="B30" s="257"/>
      <c r="C30" s="296"/>
      <c r="D30" s="299"/>
      <c r="E30" s="74" t="s">
        <v>109</v>
      </c>
      <c r="J30" s="282"/>
    </row>
    <row r="31" spans="1:10" ht="7.05" customHeight="1" thickTop="1" thickBot="1">
      <c r="A31" s="176"/>
      <c r="B31" s="4"/>
      <c r="C31" s="64"/>
      <c r="D31" s="65"/>
      <c r="E31" s="51"/>
    </row>
    <row r="32" spans="1:10" ht="13.95" customHeight="1" thickTop="1">
      <c r="A32" s="264" t="s">
        <v>169</v>
      </c>
      <c r="B32" s="258" t="s">
        <v>174</v>
      </c>
      <c r="C32" s="300">
        <v>7</v>
      </c>
      <c r="D32" s="303" t="s">
        <v>89</v>
      </c>
      <c r="E32" s="75" t="s">
        <v>110</v>
      </c>
      <c r="H32" s="285" t="s">
        <v>148</v>
      </c>
      <c r="I32" s="285" t="s">
        <v>151</v>
      </c>
      <c r="J32" s="281" t="s">
        <v>154</v>
      </c>
    </row>
    <row r="33" spans="1:10" ht="13.95" customHeight="1">
      <c r="A33" s="265"/>
      <c r="B33" s="258"/>
      <c r="C33" s="301"/>
      <c r="D33" s="304"/>
      <c r="E33" s="76" t="s">
        <v>111</v>
      </c>
      <c r="H33" s="285"/>
      <c r="I33" s="287"/>
      <c r="J33" s="281"/>
    </row>
    <row r="34" spans="1:10" ht="13.95" customHeight="1">
      <c r="A34" s="265"/>
      <c r="B34" s="258"/>
      <c r="C34" s="301"/>
      <c r="D34" s="304"/>
      <c r="E34" s="76" t="s">
        <v>112</v>
      </c>
      <c r="H34" s="285"/>
      <c r="I34" s="287"/>
      <c r="J34" s="281"/>
    </row>
    <row r="35" spans="1:10" ht="14.4" customHeight="1">
      <c r="A35" s="265" t="s">
        <v>170</v>
      </c>
      <c r="B35" s="258"/>
      <c r="C35" s="301"/>
      <c r="D35" s="304"/>
      <c r="E35" s="76" t="s">
        <v>113</v>
      </c>
      <c r="H35" s="285"/>
      <c r="I35" s="287"/>
      <c r="J35" s="281"/>
    </row>
    <row r="36" spans="1:10" ht="21.6">
      <c r="A36" s="265"/>
      <c r="B36" s="258"/>
      <c r="C36" s="301"/>
      <c r="D36" s="304"/>
      <c r="E36" s="76" t="s">
        <v>114</v>
      </c>
      <c r="H36" s="285"/>
      <c r="I36" s="287"/>
      <c r="J36" s="281"/>
    </row>
    <row r="37" spans="1:10" ht="13.95" customHeight="1" thickBot="1">
      <c r="A37" s="266"/>
      <c r="B37" s="258"/>
      <c r="C37" s="302"/>
      <c r="D37" s="305"/>
      <c r="E37" s="77" t="s">
        <v>115</v>
      </c>
      <c r="H37" s="285"/>
      <c r="I37" s="287"/>
      <c r="J37" s="281"/>
    </row>
    <row r="38" spans="1:10" ht="15" thickTop="1"/>
  </sheetData>
  <mergeCells count="52">
    <mergeCell ref="C3:D4"/>
    <mergeCell ref="C6:C8"/>
    <mergeCell ref="D6:D8"/>
    <mergeCell ref="C10:C13"/>
    <mergeCell ref="D10:D13"/>
    <mergeCell ref="D27:D30"/>
    <mergeCell ref="C32:C37"/>
    <mergeCell ref="D32:D37"/>
    <mergeCell ref="G10:G13"/>
    <mergeCell ref="C15:C17"/>
    <mergeCell ref="D15:D17"/>
    <mergeCell ref="G15:G17"/>
    <mergeCell ref="C19:C21"/>
    <mergeCell ref="D19:D21"/>
    <mergeCell ref="G19:G21"/>
    <mergeCell ref="G3:J3"/>
    <mergeCell ref="I32:I37"/>
    <mergeCell ref="I23:I25"/>
    <mergeCell ref="I19:I21"/>
    <mergeCell ref="I15:I17"/>
    <mergeCell ref="A20:A21"/>
    <mergeCell ref="I10:I13"/>
    <mergeCell ref="J27:J30"/>
    <mergeCell ref="J32:J37"/>
    <mergeCell ref="J23:J25"/>
    <mergeCell ref="J19:J21"/>
    <mergeCell ref="J15:J17"/>
    <mergeCell ref="J10:J13"/>
    <mergeCell ref="H23:H25"/>
    <mergeCell ref="H32:H37"/>
    <mergeCell ref="H19:H21"/>
    <mergeCell ref="H15:H17"/>
    <mergeCell ref="H10:H13"/>
    <mergeCell ref="C23:C25"/>
    <mergeCell ref="D23:D25"/>
    <mergeCell ref="C27:C30"/>
    <mergeCell ref="B23:B25"/>
    <mergeCell ref="B27:B30"/>
    <mergeCell ref="B32:B37"/>
    <mergeCell ref="A29:A30"/>
    <mergeCell ref="C2:E2"/>
    <mergeCell ref="A32:A34"/>
    <mergeCell ref="A35:A37"/>
    <mergeCell ref="A24:A25"/>
    <mergeCell ref="B6:B8"/>
    <mergeCell ref="B10:B13"/>
    <mergeCell ref="B15:B17"/>
    <mergeCell ref="B19:B21"/>
    <mergeCell ref="A3:A4"/>
    <mergeCell ref="A10:A11"/>
    <mergeCell ref="A12:A13"/>
    <mergeCell ref="A16:A17"/>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2:O61"/>
  <sheetViews>
    <sheetView zoomScale="75" zoomScaleNormal="75" workbookViewId="0">
      <selection activeCell="D11" sqref="D11"/>
    </sheetView>
  </sheetViews>
  <sheetFormatPr defaultRowHeight="14.4"/>
  <cols>
    <col min="1" max="1" width="13.21875" customWidth="1"/>
    <col min="2" max="2" width="3.21875" style="42" customWidth="1"/>
    <col min="3" max="3" width="47.77734375" customWidth="1"/>
    <col min="4" max="4" width="5.77734375" style="42" customWidth="1"/>
    <col min="5" max="5" width="47.88671875" style="42" customWidth="1"/>
    <col min="6" max="6" width="7" style="42" customWidth="1"/>
    <col min="7" max="7" width="3.21875" style="42" customWidth="1"/>
    <col min="8" max="9" width="70.77734375" customWidth="1"/>
  </cols>
  <sheetData>
    <row r="2" spans="1:15" ht="15" thickBot="1"/>
    <row r="3" spans="1:15" ht="15" thickBot="1">
      <c r="A3" s="337" t="s">
        <v>176</v>
      </c>
      <c r="B3" s="261" t="s">
        <v>175</v>
      </c>
      <c r="C3" s="262"/>
      <c r="D3" s="262"/>
      <c r="E3" s="262"/>
      <c r="F3" s="262"/>
      <c r="G3" s="262"/>
      <c r="H3" s="262"/>
      <c r="I3" s="263"/>
    </row>
    <row r="4" spans="1:15" s="42" customFormat="1" ht="15" thickBot="1">
      <c r="A4" s="338"/>
      <c r="B4" s="261" t="s">
        <v>177</v>
      </c>
      <c r="C4" s="262"/>
      <c r="D4" s="262"/>
      <c r="E4" s="262"/>
      <c r="F4" s="263"/>
      <c r="G4" s="261" t="s">
        <v>178</v>
      </c>
      <c r="H4" s="262"/>
      <c r="I4" s="263"/>
    </row>
    <row r="5" spans="1:15" ht="14.4" customHeight="1" thickBot="1">
      <c r="A5" s="339"/>
      <c r="B5" s="187" t="s">
        <v>182</v>
      </c>
      <c r="C5" s="187" t="s">
        <v>179</v>
      </c>
      <c r="D5" s="187" t="s">
        <v>10</v>
      </c>
      <c r="E5" s="187" t="s">
        <v>180</v>
      </c>
      <c r="F5" s="187" t="s">
        <v>10</v>
      </c>
      <c r="G5" s="187" t="s">
        <v>182</v>
      </c>
      <c r="H5" s="187" t="s">
        <v>179</v>
      </c>
      <c r="I5" s="187" t="s">
        <v>180</v>
      </c>
    </row>
    <row r="6" spans="1:15" ht="60">
      <c r="A6" s="340" t="s">
        <v>144</v>
      </c>
      <c r="B6" s="188">
        <v>1</v>
      </c>
      <c r="C6" s="194" t="s">
        <v>181</v>
      </c>
      <c r="D6" s="195">
        <v>3</v>
      </c>
      <c r="E6" s="196" t="s">
        <v>190</v>
      </c>
      <c r="F6" s="240" t="s">
        <v>248</v>
      </c>
      <c r="G6" s="197">
        <v>1</v>
      </c>
      <c r="H6" s="198" t="s">
        <v>196</v>
      </c>
      <c r="I6" s="199" t="s">
        <v>202</v>
      </c>
      <c r="O6" s="42"/>
    </row>
    <row r="7" spans="1:15" ht="36">
      <c r="A7" s="340"/>
      <c r="B7" s="189">
        <v>2</v>
      </c>
      <c r="C7" s="200" t="s">
        <v>183</v>
      </c>
      <c r="D7" s="201">
        <v>3</v>
      </c>
      <c r="E7" s="202" t="s">
        <v>249</v>
      </c>
      <c r="F7" s="212" t="s">
        <v>248</v>
      </c>
      <c r="G7" s="203">
        <v>2</v>
      </c>
      <c r="H7" s="204" t="s">
        <v>197</v>
      </c>
      <c r="I7" s="205" t="s">
        <v>203</v>
      </c>
    </row>
    <row r="8" spans="1:15" ht="60">
      <c r="A8" s="340"/>
      <c r="B8" s="189">
        <v>3</v>
      </c>
      <c r="C8" s="206" t="s">
        <v>185</v>
      </c>
      <c r="D8" s="212" t="s">
        <v>248</v>
      </c>
      <c r="E8" s="207" t="s">
        <v>191</v>
      </c>
      <c r="F8" s="241"/>
      <c r="G8" s="203">
        <v>3</v>
      </c>
      <c r="H8" s="204"/>
      <c r="I8" s="205" t="s">
        <v>204</v>
      </c>
    </row>
    <row r="9" spans="1:15" ht="60">
      <c r="A9" s="340"/>
      <c r="B9" s="189">
        <v>4</v>
      </c>
      <c r="C9" s="208" t="s">
        <v>184</v>
      </c>
      <c r="D9" s="201">
        <v>3</v>
      </c>
      <c r="E9" s="207" t="s">
        <v>192</v>
      </c>
      <c r="F9" s="241"/>
      <c r="G9" s="203">
        <v>4</v>
      </c>
      <c r="H9" s="204"/>
      <c r="I9" s="205" t="s">
        <v>205</v>
      </c>
      <c r="J9" s="185"/>
    </row>
    <row r="10" spans="1:15" s="42" customFormat="1" ht="36">
      <c r="A10" s="340"/>
      <c r="B10" s="189">
        <v>5</v>
      </c>
      <c r="C10" s="208" t="s">
        <v>186</v>
      </c>
      <c r="D10" s="209">
        <v>4</v>
      </c>
      <c r="E10" s="207" t="s">
        <v>193</v>
      </c>
      <c r="F10" s="241"/>
      <c r="G10" s="203">
        <v>5</v>
      </c>
      <c r="H10" s="204"/>
      <c r="I10" s="205" t="s">
        <v>206</v>
      </c>
    </row>
    <row r="11" spans="1:15" s="42" customFormat="1" ht="48">
      <c r="A11" s="340"/>
      <c r="B11" s="189">
        <v>6</v>
      </c>
      <c r="C11" s="208" t="s">
        <v>187</v>
      </c>
      <c r="D11" s="201">
        <v>3</v>
      </c>
      <c r="E11" s="207" t="s">
        <v>194</v>
      </c>
      <c r="F11" s="241"/>
      <c r="G11" s="203">
        <v>6</v>
      </c>
      <c r="H11" s="204"/>
      <c r="I11" s="205" t="s">
        <v>198</v>
      </c>
      <c r="J11" s="185"/>
    </row>
    <row r="12" spans="1:15" s="42" customFormat="1" ht="60">
      <c r="A12" s="340"/>
      <c r="B12" s="189">
        <v>7</v>
      </c>
      <c r="C12" s="210" t="s">
        <v>188</v>
      </c>
      <c r="D12" s="212" t="s">
        <v>248</v>
      </c>
      <c r="E12" s="211" t="s">
        <v>195</v>
      </c>
      <c r="F12" s="212" t="s">
        <v>248</v>
      </c>
      <c r="G12" s="203">
        <v>7</v>
      </c>
      <c r="H12" s="204"/>
      <c r="I12" s="205" t="s">
        <v>199</v>
      </c>
    </row>
    <row r="13" spans="1:15" ht="48">
      <c r="A13" s="340"/>
      <c r="B13" s="189">
        <v>8</v>
      </c>
      <c r="C13" s="208" t="s">
        <v>189</v>
      </c>
      <c r="D13" s="201">
        <v>2</v>
      </c>
      <c r="E13" s="211" t="s">
        <v>250</v>
      </c>
      <c r="F13" s="212">
        <v>4</v>
      </c>
      <c r="G13" s="203">
        <v>8</v>
      </c>
      <c r="H13" s="204"/>
      <c r="I13" s="205" t="s">
        <v>200</v>
      </c>
      <c r="J13" s="185"/>
    </row>
    <row r="14" spans="1:15" s="42" customFormat="1">
      <c r="A14" s="340"/>
      <c r="B14" s="189">
        <v>9</v>
      </c>
      <c r="C14" s="213"/>
      <c r="D14" s="249"/>
      <c r="E14" s="207"/>
      <c r="F14" s="241"/>
      <c r="G14" s="203">
        <v>9</v>
      </c>
      <c r="H14" s="204"/>
      <c r="I14" s="205" t="s">
        <v>201</v>
      </c>
      <c r="J14" s="185"/>
    </row>
    <row r="15" spans="1:15" s="42" customFormat="1" ht="36">
      <c r="A15" s="334" t="s">
        <v>146</v>
      </c>
      <c r="B15" s="190">
        <v>1</v>
      </c>
      <c r="C15" s="214"/>
      <c r="D15" s="250"/>
      <c r="E15" s="215" t="s">
        <v>256</v>
      </c>
      <c r="F15" s="212" t="s">
        <v>254</v>
      </c>
      <c r="G15" s="216">
        <v>1</v>
      </c>
      <c r="H15" s="217" t="s">
        <v>229</v>
      </c>
      <c r="I15" s="219" t="s">
        <v>230</v>
      </c>
    </row>
    <row r="16" spans="1:15" s="42" customFormat="1" ht="48">
      <c r="A16" s="334"/>
      <c r="B16" s="190">
        <v>2</v>
      </c>
      <c r="C16" s="214"/>
      <c r="D16" s="250"/>
      <c r="E16" s="218" t="s">
        <v>231</v>
      </c>
      <c r="F16" s="242"/>
      <c r="G16" s="216">
        <v>2</v>
      </c>
      <c r="H16" s="219" t="s">
        <v>232</v>
      </c>
      <c r="I16" s="217" t="s">
        <v>233</v>
      </c>
    </row>
    <row r="17" spans="1:15" s="42" customFormat="1" ht="36">
      <c r="A17" s="334"/>
      <c r="B17" s="190">
        <v>3</v>
      </c>
      <c r="C17" s="214"/>
      <c r="D17" s="250"/>
      <c r="E17" s="215" t="s">
        <v>251</v>
      </c>
      <c r="F17" s="212">
        <v>5</v>
      </c>
      <c r="G17" s="216">
        <v>3</v>
      </c>
      <c r="H17" s="220"/>
      <c r="I17" s="219" t="s">
        <v>234</v>
      </c>
    </row>
    <row r="18" spans="1:15" s="42" customFormat="1" ht="36">
      <c r="A18" s="334"/>
      <c r="B18" s="190">
        <v>4</v>
      </c>
      <c r="C18" s="214"/>
      <c r="D18" s="250"/>
      <c r="E18" s="221" t="s">
        <v>255</v>
      </c>
      <c r="F18" s="212">
        <v>5</v>
      </c>
      <c r="G18" s="216">
        <v>4</v>
      </c>
      <c r="H18" s="220"/>
      <c r="I18" s="217" t="s">
        <v>235</v>
      </c>
    </row>
    <row r="19" spans="1:15" ht="24">
      <c r="A19" s="334"/>
      <c r="B19" s="190">
        <v>5</v>
      </c>
      <c r="C19" s="214"/>
      <c r="D19" s="250"/>
      <c r="E19" s="221" t="s">
        <v>207</v>
      </c>
      <c r="F19" s="242"/>
      <c r="G19" s="216">
        <v>5</v>
      </c>
      <c r="H19" s="220"/>
      <c r="I19" s="217" t="s">
        <v>236</v>
      </c>
      <c r="J19" s="185"/>
    </row>
    <row r="20" spans="1:15" ht="36">
      <c r="A20" s="334"/>
      <c r="B20" s="190">
        <v>6</v>
      </c>
      <c r="C20" s="214"/>
      <c r="D20" s="250"/>
      <c r="E20" s="218" t="s">
        <v>237</v>
      </c>
      <c r="F20" s="242"/>
      <c r="G20" s="216">
        <v>6</v>
      </c>
      <c r="H20" s="220"/>
      <c r="I20" s="217" t="s">
        <v>238</v>
      </c>
    </row>
    <row r="21" spans="1:15" ht="36">
      <c r="A21" s="334"/>
      <c r="B21" s="190">
        <v>7</v>
      </c>
      <c r="C21" s="214"/>
      <c r="D21" s="250"/>
      <c r="E21" s="218" t="s">
        <v>239</v>
      </c>
      <c r="F21" s="242"/>
      <c r="G21" s="216">
        <v>7</v>
      </c>
      <c r="H21" s="220"/>
      <c r="I21" s="217" t="s">
        <v>240</v>
      </c>
      <c r="J21" s="184"/>
    </row>
    <row r="22" spans="1:15" ht="36">
      <c r="A22" s="334"/>
      <c r="B22" s="190">
        <v>8</v>
      </c>
      <c r="C22" s="214"/>
      <c r="D22" s="250"/>
      <c r="E22" s="221" t="s">
        <v>208</v>
      </c>
      <c r="F22" s="212" t="s">
        <v>254</v>
      </c>
      <c r="G22" s="216">
        <v>8</v>
      </c>
      <c r="H22" s="220"/>
      <c r="I22" s="219" t="s">
        <v>241</v>
      </c>
      <c r="O22" s="182"/>
    </row>
    <row r="23" spans="1:15" ht="36">
      <c r="A23" s="334"/>
      <c r="B23" s="190">
        <v>9</v>
      </c>
      <c r="C23" s="214"/>
      <c r="D23" s="250"/>
      <c r="E23" s="215" t="s">
        <v>252</v>
      </c>
      <c r="F23" s="212" t="s">
        <v>253</v>
      </c>
      <c r="G23" s="216">
        <v>9</v>
      </c>
      <c r="H23" s="220"/>
      <c r="I23" s="219" t="s">
        <v>242</v>
      </c>
      <c r="J23" s="185"/>
    </row>
    <row r="24" spans="1:15" s="42" customFormat="1" ht="24">
      <c r="A24" s="334"/>
      <c r="B24" s="190">
        <v>10</v>
      </c>
      <c r="C24" s="214"/>
      <c r="D24" s="250"/>
      <c r="E24" s="222"/>
      <c r="F24" s="243"/>
      <c r="G24" s="216">
        <v>10</v>
      </c>
      <c r="H24" s="220"/>
      <c r="I24" s="219" t="s">
        <v>243</v>
      </c>
      <c r="J24" s="185"/>
    </row>
    <row r="25" spans="1:15" s="42" customFormat="1" ht="24">
      <c r="A25" s="334"/>
      <c r="B25" s="190">
        <v>11</v>
      </c>
      <c r="C25" s="214"/>
      <c r="D25" s="250"/>
      <c r="E25" s="222"/>
      <c r="F25" s="243"/>
      <c r="G25" s="216">
        <v>11</v>
      </c>
      <c r="H25" s="220"/>
      <c r="I25" s="219" t="s">
        <v>244</v>
      </c>
      <c r="J25" s="185"/>
    </row>
    <row r="26" spans="1:15" s="42" customFormat="1" ht="36">
      <c r="A26" s="335" t="s">
        <v>150</v>
      </c>
      <c r="B26" s="191">
        <v>1</v>
      </c>
      <c r="C26" s="223"/>
      <c r="D26" s="251"/>
      <c r="E26" s="255" t="s">
        <v>265</v>
      </c>
      <c r="F26" s="244"/>
      <c r="G26" s="225">
        <v>1</v>
      </c>
      <c r="H26" s="223"/>
      <c r="I26" s="228" t="s">
        <v>215</v>
      </c>
    </row>
    <row r="27" spans="1:15" s="42" customFormat="1" ht="36">
      <c r="A27" s="335"/>
      <c r="B27" s="191">
        <v>2</v>
      </c>
      <c r="C27" s="223"/>
      <c r="D27" s="251"/>
      <c r="E27" s="224" t="s">
        <v>259</v>
      </c>
      <c r="F27" s="212">
        <v>7</v>
      </c>
      <c r="G27" s="225">
        <v>2</v>
      </c>
      <c r="H27" s="223"/>
      <c r="I27" s="228" t="s">
        <v>216</v>
      </c>
    </row>
    <row r="28" spans="1:15" s="42" customFormat="1" ht="24">
      <c r="A28" s="335"/>
      <c r="B28" s="191">
        <v>3</v>
      </c>
      <c r="C28" s="223"/>
      <c r="D28" s="251"/>
      <c r="E28" s="226" t="s">
        <v>219</v>
      </c>
      <c r="F28" s="244"/>
      <c r="G28" s="225">
        <v>3</v>
      </c>
      <c r="H28" s="223"/>
      <c r="I28" s="228" t="s">
        <v>217</v>
      </c>
    </row>
    <row r="29" spans="1:15" s="42" customFormat="1" ht="36">
      <c r="A29" s="335"/>
      <c r="B29" s="191">
        <v>4</v>
      </c>
      <c r="C29" s="223"/>
      <c r="D29" s="251"/>
      <c r="E29" s="227" t="s">
        <v>220</v>
      </c>
      <c r="F29" s="245"/>
      <c r="G29" s="225">
        <v>4</v>
      </c>
      <c r="H29" s="223"/>
      <c r="I29" s="228" t="s">
        <v>214</v>
      </c>
    </row>
    <row r="30" spans="1:15" ht="24">
      <c r="A30" s="335"/>
      <c r="B30" s="191">
        <v>5</v>
      </c>
      <c r="C30" s="223"/>
      <c r="D30" s="251"/>
      <c r="E30" s="224" t="s">
        <v>209</v>
      </c>
      <c r="F30" s="212" t="s">
        <v>257</v>
      </c>
      <c r="G30" s="225">
        <v>5</v>
      </c>
      <c r="H30" s="223"/>
      <c r="I30" s="228" t="s">
        <v>218</v>
      </c>
    </row>
    <row r="31" spans="1:15" ht="36">
      <c r="A31" s="335"/>
      <c r="B31" s="191">
        <v>6</v>
      </c>
      <c r="C31" s="223"/>
      <c r="D31" s="251"/>
      <c r="E31" s="224" t="s">
        <v>210</v>
      </c>
      <c r="F31" s="212">
        <v>7</v>
      </c>
      <c r="G31" s="225">
        <v>6</v>
      </c>
      <c r="H31" s="223"/>
      <c r="I31" s="252"/>
    </row>
    <row r="32" spans="1:15" ht="36">
      <c r="A32" s="335"/>
      <c r="B32" s="191">
        <v>7</v>
      </c>
      <c r="C32" s="223"/>
      <c r="D32" s="251"/>
      <c r="E32" s="224" t="s">
        <v>211</v>
      </c>
      <c r="F32" s="212">
        <v>6</v>
      </c>
      <c r="G32" s="225">
        <v>7</v>
      </c>
      <c r="H32" s="223"/>
      <c r="I32" s="252"/>
    </row>
    <row r="33" spans="1:9" ht="36">
      <c r="A33" s="335"/>
      <c r="B33" s="191">
        <v>8</v>
      </c>
      <c r="C33" s="223"/>
      <c r="D33" s="251"/>
      <c r="E33" s="227" t="s">
        <v>212</v>
      </c>
      <c r="F33" s="245"/>
      <c r="G33" s="225">
        <v>8</v>
      </c>
      <c r="H33" s="223"/>
      <c r="I33" s="252"/>
    </row>
    <row r="34" spans="1:9" ht="72">
      <c r="A34" s="335"/>
      <c r="B34" s="191">
        <v>9</v>
      </c>
      <c r="C34" s="223"/>
      <c r="D34" s="251"/>
      <c r="E34" s="224" t="s">
        <v>213</v>
      </c>
      <c r="F34" s="212">
        <v>6.7</v>
      </c>
      <c r="G34" s="225">
        <v>9</v>
      </c>
      <c r="H34" s="223"/>
      <c r="I34" s="252"/>
    </row>
    <row r="35" spans="1:9" ht="24">
      <c r="A35" s="335"/>
      <c r="B35" s="191">
        <v>10</v>
      </c>
      <c r="C35" s="223"/>
      <c r="D35" s="251"/>
      <c r="E35" s="224" t="s">
        <v>260</v>
      </c>
      <c r="F35" s="212" t="s">
        <v>258</v>
      </c>
      <c r="G35" s="225">
        <v>10</v>
      </c>
      <c r="H35" s="223"/>
      <c r="I35" s="252"/>
    </row>
    <row r="36" spans="1:9" ht="48">
      <c r="A36" s="336" t="s">
        <v>152</v>
      </c>
      <c r="B36" s="192">
        <v>1</v>
      </c>
      <c r="C36" s="229" t="s">
        <v>263</v>
      </c>
      <c r="D36" s="212" t="s">
        <v>261</v>
      </c>
      <c r="E36" s="254" t="s">
        <v>226</v>
      </c>
      <c r="F36" s="246"/>
      <c r="G36" s="232">
        <v>1</v>
      </c>
      <c r="H36" s="231" t="s">
        <v>245</v>
      </c>
      <c r="I36" s="231" t="s">
        <v>246</v>
      </c>
    </row>
    <row r="37" spans="1:9" ht="48">
      <c r="A37" s="336"/>
      <c r="B37" s="192">
        <v>2</v>
      </c>
      <c r="C37" s="229" t="s">
        <v>221</v>
      </c>
      <c r="D37" s="212" t="s">
        <v>262</v>
      </c>
      <c r="E37" s="230" t="s">
        <v>227</v>
      </c>
      <c r="F37" s="212" t="s">
        <v>262</v>
      </c>
      <c r="G37" s="232">
        <v>2</v>
      </c>
      <c r="H37" s="231" t="s">
        <v>247</v>
      </c>
      <c r="I37" s="253"/>
    </row>
    <row r="38" spans="1:9" ht="96">
      <c r="A38" s="336"/>
      <c r="B38" s="192">
        <v>3</v>
      </c>
      <c r="C38" s="229" t="s">
        <v>222</v>
      </c>
      <c r="D38" s="212" t="s">
        <v>262</v>
      </c>
      <c r="E38" s="230" t="s">
        <v>224</v>
      </c>
      <c r="F38" s="212" t="s">
        <v>262</v>
      </c>
      <c r="G38" s="232">
        <v>3</v>
      </c>
      <c r="H38" s="233"/>
      <c r="I38" s="233"/>
    </row>
    <row r="39" spans="1:9" ht="36">
      <c r="A39" s="336"/>
      <c r="B39" s="192">
        <v>4</v>
      </c>
      <c r="C39" s="229" t="s">
        <v>264</v>
      </c>
      <c r="D39" s="212" t="s">
        <v>262</v>
      </c>
      <c r="E39" s="230" t="s">
        <v>228</v>
      </c>
      <c r="F39" s="212">
        <v>3.6</v>
      </c>
      <c r="G39" s="232">
        <v>4</v>
      </c>
      <c r="H39" s="233"/>
      <c r="I39" s="233"/>
    </row>
    <row r="40" spans="1:9" ht="24">
      <c r="A40" s="336"/>
      <c r="B40" s="192">
        <v>5</v>
      </c>
      <c r="C40" s="229" t="s">
        <v>223</v>
      </c>
      <c r="D40" s="212" t="s">
        <v>262</v>
      </c>
      <c r="E40" s="234"/>
      <c r="F40" s="247"/>
      <c r="G40" s="232">
        <v>5</v>
      </c>
      <c r="H40" s="233"/>
      <c r="I40" s="233"/>
    </row>
    <row r="41" spans="1:9" ht="96">
      <c r="A41" s="336"/>
      <c r="B41" s="192">
        <v>6</v>
      </c>
      <c r="C41" s="229" t="s">
        <v>224</v>
      </c>
      <c r="D41" s="212" t="s">
        <v>262</v>
      </c>
      <c r="E41" s="234"/>
      <c r="F41" s="247"/>
      <c r="G41" s="232">
        <v>6</v>
      </c>
      <c r="H41" s="233"/>
      <c r="I41" s="233"/>
    </row>
    <row r="42" spans="1:9" ht="24.6" thickBot="1">
      <c r="A42" s="336"/>
      <c r="B42" s="193">
        <v>7</v>
      </c>
      <c r="C42" s="235" t="s">
        <v>225</v>
      </c>
      <c r="D42" s="236" t="s">
        <v>262</v>
      </c>
      <c r="E42" s="237"/>
      <c r="F42" s="248"/>
      <c r="G42" s="239">
        <v>7</v>
      </c>
      <c r="H42" s="238"/>
      <c r="I42" s="238"/>
    </row>
    <row r="43" spans="1:9">
      <c r="B43" s="183">
        <v>8</v>
      </c>
      <c r="C43" s="186"/>
      <c r="D43" s="186"/>
      <c r="E43" s="186"/>
      <c r="F43" s="186"/>
      <c r="G43" s="183">
        <v>8</v>
      </c>
      <c r="H43" s="186"/>
      <c r="I43" s="186"/>
    </row>
    <row r="44" spans="1:9">
      <c r="B44" s="183">
        <v>9</v>
      </c>
      <c r="C44" s="186"/>
      <c r="D44" s="186"/>
      <c r="E44" s="186"/>
      <c r="F44" s="186"/>
      <c r="G44" s="183">
        <v>9</v>
      </c>
      <c r="H44" s="186"/>
      <c r="I44" s="186"/>
    </row>
    <row r="45" spans="1:9">
      <c r="B45" s="183">
        <v>10</v>
      </c>
      <c r="C45" s="186"/>
      <c r="D45" s="186"/>
      <c r="E45" s="186"/>
      <c r="F45" s="186"/>
      <c r="G45" s="183">
        <v>10</v>
      </c>
      <c r="H45" s="186"/>
      <c r="I45" s="186"/>
    </row>
    <row r="46" spans="1:9">
      <c r="C46" s="186"/>
      <c r="D46" s="186"/>
      <c r="E46" s="186"/>
      <c r="F46" s="186"/>
      <c r="G46" s="186"/>
      <c r="H46" s="186"/>
      <c r="I46" s="186"/>
    </row>
    <row r="47" spans="1:9">
      <c r="C47" s="186"/>
      <c r="D47" s="186"/>
      <c r="E47" s="186"/>
      <c r="F47" s="186"/>
      <c r="G47" s="186"/>
      <c r="H47" s="186"/>
      <c r="I47" s="186"/>
    </row>
    <row r="48" spans="1:9">
      <c r="C48" s="186"/>
      <c r="D48" s="186"/>
      <c r="E48" s="186"/>
      <c r="F48" s="186"/>
      <c r="G48" s="186"/>
      <c r="H48" s="186"/>
      <c r="I48" s="186"/>
    </row>
    <row r="49" spans="3:9">
      <c r="C49" s="186"/>
      <c r="D49" s="186"/>
      <c r="E49" s="186"/>
      <c r="F49" s="186"/>
      <c r="G49" s="186"/>
      <c r="H49" s="186"/>
      <c r="I49" s="186"/>
    </row>
    <row r="50" spans="3:9">
      <c r="C50" s="186"/>
      <c r="D50" s="186"/>
      <c r="E50" s="186"/>
      <c r="F50" s="186"/>
      <c r="G50" s="186"/>
      <c r="H50" s="186"/>
      <c r="I50" s="186"/>
    </row>
    <row r="51" spans="3:9">
      <c r="C51" s="186"/>
      <c r="D51" s="186"/>
      <c r="E51" s="186"/>
      <c r="F51" s="186"/>
      <c r="G51" s="186"/>
      <c r="H51" s="186"/>
      <c r="I51" s="186"/>
    </row>
    <row r="52" spans="3:9">
      <c r="C52" s="186"/>
      <c r="D52" s="186"/>
      <c r="E52" s="186"/>
      <c r="F52" s="186"/>
      <c r="G52" s="186"/>
      <c r="H52" s="186"/>
      <c r="I52" s="186"/>
    </row>
    <row r="53" spans="3:9">
      <c r="C53" s="186"/>
      <c r="D53" s="186"/>
      <c r="E53" s="186"/>
      <c r="F53" s="186"/>
      <c r="G53" s="186"/>
      <c r="H53" s="186"/>
      <c r="I53" s="186"/>
    </row>
    <row r="54" spans="3:9">
      <c r="C54" s="186"/>
      <c r="D54" s="186"/>
      <c r="E54" s="186"/>
      <c r="F54" s="186"/>
      <c r="G54" s="186"/>
      <c r="H54" s="186"/>
      <c r="I54" s="186"/>
    </row>
    <row r="55" spans="3:9">
      <c r="C55" s="186"/>
      <c r="D55" s="186"/>
      <c r="E55" s="186"/>
      <c r="F55" s="186"/>
      <c r="G55" s="186"/>
      <c r="H55" s="186"/>
      <c r="I55" s="186"/>
    </row>
    <row r="56" spans="3:9">
      <c r="C56" s="186"/>
      <c r="D56" s="186"/>
      <c r="E56" s="186"/>
      <c r="F56" s="186"/>
      <c r="G56" s="186"/>
      <c r="H56" s="186"/>
      <c r="I56" s="186"/>
    </row>
    <row r="57" spans="3:9">
      <c r="C57" s="186"/>
      <c r="D57" s="186"/>
      <c r="E57" s="186"/>
      <c r="F57" s="186"/>
      <c r="G57" s="186"/>
      <c r="H57" s="186"/>
      <c r="I57" s="186"/>
    </row>
    <row r="58" spans="3:9">
      <c r="C58" s="186"/>
      <c r="D58" s="186"/>
      <c r="E58" s="186"/>
      <c r="F58" s="186"/>
      <c r="G58" s="186"/>
      <c r="H58" s="186"/>
      <c r="I58" s="186"/>
    </row>
    <row r="59" spans="3:9">
      <c r="C59" s="186"/>
      <c r="D59" s="186"/>
      <c r="E59" s="186"/>
      <c r="F59" s="186"/>
      <c r="G59" s="186"/>
      <c r="H59" s="186"/>
      <c r="I59" s="186"/>
    </row>
    <row r="60" spans="3:9">
      <c r="C60" s="186"/>
      <c r="D60" s="186"/>
      <c r="E60" s="186"/>
      <c r="F60" s="186"/>
      <c r="G60" s="186"/>
      <c r="H60" s="186"/>
      <c r="I60" s="186"/>
    </row>
    <row r="61" spans="3:9">
      <c r="C61" s="186"/>
      <c r="D61" s="186"/>
      <c r="E61" s="186"/>
      <c r="F61" s="186"/>
      <c r="G61" s="186"/>
      <c r="H61" s="186"/>
      <c r="I61" s="186"/>
    </row>
  </sheetData>
  <mergeCells count="8">
    <mergeCell ref="A15:A25"/>
    <mergeCell ref="A26:A35"/>
    <mergeCell ref="A36:A42"/>
    <mergeCell ref="B4:F4"/>
    <mergeCell ref="B3:I3"/>
    <mergeCell ref="A3:A5"/>
    <mergeCell ref="A6:A14"/>
    <mergeCell ref="G4:I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O40"/>
  <sheetViews>
    <sheetView topLeftCell="C1" zoomScale="85" zoomScaleNormal="85" workbookViewId="0">
      <selection activeCell="E23" sqref="E23"/>
    </sheetView>
  </sheetViews>
  <sheetFormatPr defaultRowHeight="14.4"/>
  <cols>
    <col min="1" max="1" width="3.33203125" customWidth="1"/>
    <col min="2" max="2" width="17" style="30" customWidth="1"/>
    <col min="3" max="3" width="63.88671875" customWidth="1"/>
    <col min="4" max="15" width="6.33203125" customWidth="1"/>
    <col min="16" max="17" width="5.77734375" customWidth="1"/>
  </cols>
  <sheetData>
    <row r="2" spans="1:15" ht="15" thickBot="1"/>
    <row r="3" spans="1:15" ht="15" thickBot="1">
      <c r="A3" s="320" t="s">
        <v>116</v>
      </c>
      <c r="B3" s="320"/>
      <c r="C3" s="78" t="s">
        <v>117</v>
      </c>
      <c r="D3" s="341" t="s">
        <v>70</v>
      </c>
      <c r="E3" s="342"/>
      <c r="F3" s="342"/>
      <c r="G3" s="342"/>
      <c r="H3" s="342"/>
      <c r="I3" s="342"/>
      <c r="J3" s="342"/>
      <c r="K3" s="342"/>
      <c r="L3" s="342"/>
      <c r="M3" s="342"/>
      <c r="N3" s="342"/>
      <c r="O3" s="343"/>
    </row>
    <row r="4" spans="1:15" s="30" customFormat="1" ht="15" thickBot="1">
      <c r="A4" s="321"/>
      <c r="B4" s="321"/>
      <c r="C4" s="78" t="s">
        <v>118</v>
      </c>
      <c r="D4" s="44" t="s">
        <v>71</v>
      </c>
      <c r="E4" s="45" t="s">
        <v>72</v>
      </c>
      <c r="F4" s="45" t="s">
        <v>73</v>
      </c>
      <c r="G4" s="45" t="s">
        <v>74</v>
      </c>
      <c r="H4" s="45" t="s">
        <v>75</v>
      </c>
      <c r="I4" s="45" t="s">
        <v>76</v>
      </c>
      <c r="J4" s="45" t="s">
        <v>77</v>
      </c>
      <c r="K4" s="45" t="s">
        <v>78</v>
      </c>
      <c r="L4" s="45" t="s">
        <v>79</v>
      </c>
      <c r="M4" s="45" t="s">
        <v>80</v>
      </c>
      <c r="N4" s="45" t="s">
        <v>81</v>
      </c>
      <c r="O4" s="45" t="s">
        <v>82</v>
      </c>
    </row>
    <row r="5" spans="1:15" s="30" customFormat="1" ht="7.05" customHeight="1" thickBot="1">
      <c r="A5" s="46"/>
      <c r="B5" s="46"/>
      <c r="C5" s="43"/>
      <c r="D5" s="47"/>
      <c r="E5" s="48"/>
      <c r="F5" s="48"/>
      <c r="G5" s="48"/>
      <c r="H5" s="48"/>
      <c r="I5" s="48"/>
      <c r="J5" s="48"/>
      <c r="K5" s="48"/>
      <c r="L5" s="48"/>
      <c r="M5" s="48"/>
      <c r="N5" s="48"/>
      <c r="O5" s="48"/>
    </row>
    <row r="6" spans="1:15" ht="13.95" customHeight="1" thickTop="1" thickBot="1">
      <c r="A6" s="322">
        <v>1</v>
      </c>
      <c r="B6" s="325" t="s">
        <v>83</v>
      </c>
      <c r="C6" s="52" t="s">
        <v>90</v>
      </c>
      <c r="D6" s="79"/>
      <c r="E6" s="80"/>
      <c r="F6" s="80"/>
      <c r="G6" s="80"/>
      <c r="H6" s="168" t="s">
        <v>138</v>
      </c>
      <c r="I6" s="81"/>
      <c r="J6" s="168" t="s">
        <v>137</v>
      </c>
      <c r="K6" s="80"/>
      <c r="L6" s="80"/>
      <c r="M6" s="168" t="s">
        <v>139</v>
      </c>
      <c r="N6" s="81"/>
      <c r="O6" s="168" t="s">
        <v>140</v>
      </c>
    </row>
    <row r="7" spans="1:15" s="30" customFormat="1" ht="13.95" customHeight="1" thickBot="1">
      <c r="A7" s="323"/>
      <c r="B7" s="326"/>
      <c r="C7" s="53" t="s">
        <v>91</v>
      </c>
      <c r="D7" s="167" t="s">
        <v>133</v>
      </c>
      <c r="E7" s="82"/>
      <c r="F7" s="82"/>
      <c r="G7" s="167" t="s">
        <v>134</v>
      </c>
      <c r="H7" s="82"/>
      <c r="I7" s="82"/>
      <c r="J7" s="167" t="s">
        <v>135</v>
      </c>
      <c r="K7" s="82"/>
      <c r="L7" s="82"/>
      <c r="M7" s="167" t="s">
        <v>136</v>
      </c>
      <c r="N7" s="82"/>
      <c r="O7" s="166" t="s">
        <v>132</v>
      </c>
    </row>
    <row r="8" spans="1:15" s="30" customFormat="1" ht="13.8" customHeight="1" thickBot="1">
      <c r="A8" s="324"/>
      <c r="B8" s="327"/>
      <c r="C8" s="54" t="s">
        <v>92</v>
      </c>
      <c r="D8" s="83"/>
      <c r="E8" s="84"/>
      <c r="F8" s="85"/>
      <c r="G8" s="85"/>
      <c r="H8" s="85"/>
      <c r="I8" s="85"/>
      <c r="J8" s="85"/>
      <c r="K8" s="85"/>
      <c r="L8" s="85"/>
      <c r="M8" s="85"/>
      <c r="N8" s="85"/>
      <c r="O8" s="85"/>
    </row>
    <row r="9" spans="1:15" s="30" customFormat="1" ht="7.05" customHeight="1" thickTop="1" thickBot="1">
      <c r="A9" s="49"/>
      <c r="B9" s="50"/>
      <c r="C9" s="51"/>
      <c r="D9" s="86"/>
      <c r="E9" s="87"/>
      <c r="F9" s="88"/>
      <c r="G9" s="88"/>
      <c r="H9" s="88"/>
      <c r="I9" s="88"/>
      <c r="J9" s="88"/>
      <c r="K9" s="88"/>
      <c r="L9" s="88"/>
      <c r="M9" s="88"/>
      <c r="N9" s="88"/>
      <c r="O9" s="88"/>
    </row>
    <row r="10" spans="1:15" ht="13.95" customHeight="1" thickTop="1">
      <c r="A10" s="328">
        <v>2</v>
      </c>
      <c r="B10" s="331" t="s">
        <v>84</v>
      </c>
      <c r="C10" s="55" t="s">
        <v>93</v>
      </c>
      <c r="D10" s="89"/>
      <c r="E10" s="90"/>
      <c r="F10" s="90"/>
      <c r="G10" s="91"/>
      <c r="H10" s="92"/>
      <c r="I10" s="92"/>
      <c r="J10" s="92"/>
      <c r="K10" s="92"/>
      <c r="L10" s="164" t="s">
        <v>130</v>
      </c>
      <c r="M10" s="92"/>
      <c r="N10" s="93"/>
      <c r="O10" s="93"/>
    </row>
    <row r="11" spans="1:15" s="30" customFormat="1" ht="21.6">
      <c r="A11" s="329"/>
      <c r="B11" s="332"/>
      <c r="C11" s="56" t="s">
        <v>94</v>
      </c>
      <c r="D11" s="94"/>
      <c r="E11" s="95"/>
      <c r="F11" s="95"/>
      <c r="G11" s="95"/>
      <c r="H11" s="95"/>
      <c r="I11" s="96"/>
      <c r="J11" s="96"/>
      <c r="K11" s="96"/>
      <c r="L11" s="96"/>
      <c r="M11" s="165" t="s">
        <v>131</v>
      </c>
      <c r="N11" s="96"/>
      <c r="O11" s="96"/>
    </row>
    <row r="12" spans="1:15" s="30" customFormat="1" ht="21.6">
      <c r="A12" s="329"/>
      <c r="B12" s="332"/>
      <c r="C12" s="56" t="s">
        <v>95</v>
      </c>
      <c r="D12" s="94"/>
      <c r="E12" s="95"/>
      <c r="F12" s="95"/>
      <c r="G12" s="95"/>
      <c r="H12" s="95"/>
      <c r="I12" s="96"/>
      <c r="J12" s="96"/>
      <c r="K12" s="96"/>
      <c r="L12" s="96"/>
      <c r="M12" s="97"/>
      <c r="N12" s="96"/>
      <c r="O12" s="96"/>
    </row>
    <row r="13" spans="1:15" s="30" customFormat="1" ht="13.95" customHeight="1" thickBot="1">
      <c r="A13" s="330"/>
      <c r="B13" s="333"/>
      <c r="C13" s="57" t="s">
        <v>96</v>
      </c>
      <c r="D13" s="98"/>
      <c r="E13" s="99"/>
      <c r="F13" s="99"/>
      <c r="G13" s="100"/>
      <c r="H13" s="100"/>
      <c r="I13" s="100"/>
      <c r="J13" s="100"/>
      <c r="K13" s="100"/>
      <c r="L13" s="99"/>
      <c r="M13" s="99"/>
      <c r="N13" s="99"/>
      <c r="O13" s="99"/>
    </row>
    <row r="14" spans="1:15" s="30" customFormat="1" ht="7.05" customHeight="1" thickTop="1" thickBot="1">
      <c r="A14" s="58"/>
      <c r="B14" s="59"/>
      <c r="C14" s="60"/>
      <c r="D14" s="101"/>
      <c r="E14" s="102"/>
      <c r="F14" s="102"/>
      <c r="G14" s="102"/>
      <c r="H14" s="102"/>
      <c r="I14" s="102"/>
      <c r="J14" s="102"/>
      <c r="K14" s="102"/>
      <c r="L14" s="102"/>
      <c r="M14" s="102"/>
      <c r="N14" s="102"/>
      <c r="O14" s="102"/>
    </row>
    <row r="15" spans="1:15" ht="24" customHeight="1" thickTop="1">
      <c r="A15" s="307">
        <v>3</v>
      </c>
      <c r="B15" s="310" t="s">
        <v>85</v>
      </c>
      <c r="C15" s="61" t="s">
        <v>97</v>
      </c>
      <c r="D15" s="103"/>
      <c r="E15" s="104"/>
      <c r="F15" s="104"/>
      <c r="G15" s="104"/>
      <c r="H15" s="104"/>
      <c r="I15" s="162" t="s">
        <v>126</v>
      </c>
      <c r="J15" s="105"/>
      <c r="K15" s="105"/>
      <c r="L15" s="105"/>
      <c r="M15" s="105"/>
      <c r="N15" s="105"/>
      <c r="O15" s="105"/>
    </row>
    <row r="16" spans="1:15" s="30" customFormat="1" ht="13.95" customHeight="1">
      <c r="A16" s="308"/>
      <c r="B16" s="311"/>
      <c r="C16" s="62" t="s">
        <v>98</v>
      </c>
      <c r="D16" s="106"/>
      <c r="E16" s="107"/>
      <c r="F16" s="107"/>
      <c r="G16" s="107"/>
      <c r="H16" s="107"/>
      <c r="I16" s="108"/>
      <c r="J16" s="109"/>
      <c r="K16" s="109"/>
      <c r="L16" s="109"/>
      <c r="M16" s="109"/>
      <c r="N16" s="109"/>
      <c r="O16" s="108"/>
    </row>
    <row r="17" spans="1:15" s="30" customFormat="1" ht="13.95" customHeight="1" thickBot="1">
      <c r="A17" s="309"/>
      <c r="B17" s="312"/>
      <c r="C17" s="63" t="s">
        <v>99</v>
      </c>
      <c r="D17" s="110"/>
      <c r="E17" s="111"/>
      <c r="F17" s="112"/>
      <c r="G17" s="112"/>
      <c r="H17" s="112"/>
      <c r="I17" s="111"/>
      <c r="J17" s="111"/>
      <c r="K17" s="111"/>
      <c r="L17" s="111"/>
      <c r="M17" s="111"/>
      <c r="N17" s="163" t="s">
        <v>127</v>
      </c>
      <c r="O17" s="113"/>
    </row>
    <row r="18" spans="1:15" s="30" customFormat="1" ht="7.05" customHeight="1" thickTop="1" thickBot="1">
      <c r="A18" s="64"/>
      <c r="B18" s="65"/>
      <c r="C18" s="51"/>
      <c r="D18" s="114"/>
      <c r="E18" s="88"/>
      <c r="F18" s="88"/>
      <c r="G18" s="88"/>
      <c r="H18" s="88"/>
      <c r="I18" s="88"/>
      <c r="J18" s="88"/>
      <c r="K18" s="88"/>
      <c r="L18" s="88"/>
      <c r="M18" s="88"/>
      <c r="N18" s="88"/>
      <c r="O18" s="88"/>
    </row>
    <row r="19" spans="1:15" ht="22.2" customHeight="1" thickTop="1">
      <c r="A19" s="314">
        <v>4</v>
      </c>
      <c r="B19" s="317" t="s">
        <v>86</v>
      </c>
      <c r="C19" s="66" t="s">
        <v>100</v>
      </c>
      <c r="D19" s="115"/>
      <c r="E19" s="116"/>
      <c r="F19" s="116"/>
      <c r="G19" s="116"/>
      <c r="H19" s="116"/>
      <c r="I19" s="159" t="s">
        <v>124</v>
      </c>
      <c r="J19" s="116"/>
      <c r="K19" s="116"/>
      <c r="L19" s="116"/>
      <c r="M19" s="116"/>
      <c r="N19" s="116"/>
      <c r="O19" s="117"/>
    </row>
    <row r="20" spans="1:15" s="30" customFormat="1" ht="21.6">
      <c r="A20" s="315"/>
      <c r="B20" s="318"/>
      <c r="C20" s="67" t="s">
        <v>101</v>
      </c>
      <c r="D20" s="118"/>
      <c r="E20" s="119"/>
      <c r="F20" s="119"/>
      <c r="G20" s="119"/>
      <c r="H20" s="161" t="s">
        <v>125</v>
      </c>
      <c r="I20" s="120"/>
      <c r="J20" s="121"/>
      <c r="K20" s="121"/>
      <c r="L20" s="121"/>
      <c r="M20" s="121"/>
      <c r="N20" s="121"/>
      <c r="O20" s="121"/>
    </row>
    <row r="21" spans="1:15" s="30" customFormat="1" ht="13.95" customHeight="1" thickBot="1">
      <c r="A21" s="316"/>
      <c r="B21" s="319"/>
      <c r="C21" s="68" t="s">
        <v>102</v>
      </c>
      <c r="D21" s="122"/>
      <c r="E21" s="123"/>
      <c r="F21" s="123"/>
      <c r="G21" s="123"/>
      <c r="H21" s="123"/>
      <c r="I21" s="124"/>
      <c r="J21" s="125"/>
      <c r="K21" s="125"/>
      <c r="L21" s="125"/>
      <c r="M21" s="124"/>
      <c r="N21" s="124"/>
      <c r="O21" s="124"/>
    </row>
    <row r="22" spans="1:15" s="30" customFormat="1" ht="7.05" customHeight="1" thickTop="1" thickBot="1">
      <c r="A22" s="64"/>
      <c r="B22" s="65"/>
      <c r="C22" s="51"/>
      <c r="D22" s="114"/>
      <c r="E22" s="88"/>
      <c r="F22" s="88"/>
      <c r="G22" s="88"/>
      <c r="H22" s="88"/>
      <c r="I22" s="88"/>
      <c r="J22" s="88"/>
      <c r="K22" s="88"/>
      <c r="L22" s="88"/>
      <c r="M22" s="88"/>
      <c r="N22" s="88"/>
      <c r="O22" s="88"/>
    </row>
    <row r="23" spans="1:15" ht="22.2" thickTop="1">
      <c r="A23" s="288">
        <v>5</v>
      </c>
      <c r="B23" s="291" t="s">
        <v>87</v>
      </c>
      <c r="C23" s="69" t="s">
        <v>103</v>
      </c>
      <c r="D23" s="126"/>
      <c r="E23" s="127"/>
      <c r="F23" s="127"/>
      <c r="G23" s="127"/>
      <c r="H23" s="127"/>
      <c r="I23" s="127"/>
      <c r="J23" s="127"/>
      <c r="K23" s="127"/>
      <c r="L23" s="127"/>
      <c r="M23" s="127"/>
      <c r="N23" s="127"/>
      <c r="O23" s="127"/>
    </row>
    <row r="24" spans="1:15" s="30" customFormat="1" ht="13.95" customHeight="1">
      <c r="A24" s="289"/>
      <c r="B24" s="292"/>
      <c r="C24" s="70" t="s">
        <v>104</v>
      </c>
      <c r="D24" s="128"/>
      <c r="E24" s="129"/>
      <c r="F24" s="129"/>
      <c r="G24" s="129"/>
      <c r="H24" s="129"/>
      <c r="I24" s="130"/>
      <c r="J24" s="130"/>
      <c r="K24" s="130"/>
      <c r="L24" s="130"/>
      <c r="M24" s="130"/>
      <c r="N24" s="157" t="s">
        <v>122</v>
      </c>
      <c r="O24" s="130"/>
    </row>
    <row r="25" spans="1:15" s="30" customFormat="1" ht="13.95" customHeight="1" thickBot="1">
      <c r="A25" s="290"/>
      <c r="B25" s="293"/>
      <c r="C25" s="71" t="s">
        <v>105</v>
      </c>
      <c r="D25" s="131"/>
      <c r="E25" s="132"/>
      <c r="F25" s="132"/>
      <c r="G25" s="132"/>
      <c r="H25" s="132"/>
      <c r="I25" s="133"/>
      <c r="J25" s="133"/>
      <c r="K25" s="133"/>
      <c r="L25" s="133"/>
      <c r="M25" s="133"/>
      <c r="N25" s="133"/>
      <c r="O25" s="158" t="s">
        <v>123</v>
      </c>
    </row>
    <row r="26" spans="1:15" s="30" customFormat="1" ht="7.05" customHeight="1" thickTop="1" thickBot="1">
      <c r="A26" s="64"/>
      <c r="B26" s="65"/>
      <c r="C26" s="51"/>
      <c r="D26" s="114"/>
      <c r="E26" s="88"/>
      <c r="F26" s="88"/>
      <c r="G26" s="88"/>
      <c r="H26" s="88"/>
      <c r="I26" s="88"/>
      <c r="J26" s="88"/>
      <c r="K26" s="88"/>
      <c r="L26" s="88"/>
      <c r="M26" s="88"/>
      <c r="N26" s="88"/>
      <c r="O26" s="88"/>
    </row>
    <row r="27" spans="1:15" ht="22.2" thickTop="1">
      <c r="A27" s="294">
        <v>6</v>
      </c>
      <c r="B27" s="297" t="s">
        <v>88</v>
      </c>
      <c r="C27" s="72" t="s">
        <v>106</v>
      </c>
      <c r="D27" s="134"/>
      <c r="E27" s="135"/>
      <c r="F27" s="135"/>
      <c r="G27" s="135"/>
      <c r="H27" s="135"/>
      <c r="I27" s="136"/>
      <c r="J27" s="137"/>
      <c r="K27" s="137"/>
      <c r="L27" s="137"/>
      <c r="M27" s="137"/>
      <c r="N27" s="137"/>
      <c r="O27" s="156" t="s">
        <v>121</v>
      </c>
    </row>
    <row r="28" spans="1:15" s="30" customFormat="1" ht="13.95" customHeight="1">
      <c r="A28" s="295"/>
      <c r="B28" s="298"/>
      <c r="C28" s="73" t="s">
        <v>107</v>
      </c>
      <c r="D28" s="138"/>
      <c r="E28" s="139"/>
      <c r="F28" s="139"/>
      <c r="G28" s="140"/>
      <c r="H28" s="140"/>
      <c r="I28" s="141"/>
      <c r="J28" s="141"/>
      <c r="K28" s="141"/>
      <c r="L28" s="141"/>
      <c r="M28" s="141"/>
      <c r="N28" s="141"/>
      <c r="O28" s="141"/>
    </row>
    <row r="29" spans="1:15" s="30" customFormat="1" ht="13.95" customHeight="1">
      <c r="A29" s="295"/>
      <c r="B29" s="298"/>
      <c r="C29" s="73" t="s">
        <v>108</v>
      </c>
      <c r="D29" s="142"/>
      <c r="E29" s="139"/>
      <c r="F29" s="139"/>
      <c r="G29" s="139"/>
      <c r="H29" s="140"/>
      <c r="I29" s="141"/>
      <c r="J29" s="141"/>
      <c r="K29" s="141"/>
      <c r="L29" s="141"/>
      <c r="M29" s="139"/>
      <c r="N29" s="139"/>
      <c r="O29" s="139"/>
    </row>
    <row r="30" spans="1:15" s="30" customFormat="1" ht="13.95" customHeight="1" thickBot="1">
      <c r="A30" s="296"/>
      <c r="B30" s="299"/>
      <c r="C30" s="74" t="s">
        <v>109</v>
      </c>
      <c r="D30" s="143"/>
      <c r="E30" s="144"/>
      <c r="F30" s="144"/>
      <c r="G30" s="144"/>
      <c r="H30" s="144"/>
      <c r="I30" s="144"/>
      <c r="J30" s="144"/>
      <c r="K30" s="144"/>
      <c r="L30" s="144"/>
      <c r="M30" s="144"/>
      <c r="N30" s="144"/>
      <c r="O30" s="144"/>
    </row>
    <row r="31" spans="1:15" s="30" customFormat="1" ht="7.05" customHeight="1" thickTop="1" thickBot="1">
      <c r="A31" s="64"/>
      <c r="B31" s="65"/>
      <c r="C31" s="51"/>
      <c r="D31" s="114"/>
      <c r="E31" s="88"/>
      <c r="F31" s="88"/>
      <c r="G31" s="88"/>
      <c r="H31" s="88"/>
      <c r="I31" s="88"/>
      <c r="J31" s="88"/>
      <c r="K31" s="88"/>
      <c r="L31" s="88"/>
      <c r="M31" s="88"/>
      <c r="N31" s="88"/>
      <c r="O31" s="88"/>
    </row>
    <row r="32" spans="1:15" ht="13.95" customHeight="1" thickTop="1">
      <c r="A32" s="300">
        <v>7</v>
      </c>
      <c r="B32" s="303" t="s">
        <v>89</v>
      </c>
      <c r="C32" s="75" t="s">
        <v>110</v>
      </c>
      <c r="D32" s="145"/>
      <c r="E32" s="146"/>
      <c r="F32" s="146"/>
      <c r="G32" s="146"/>
      <c r="H32" s="146"/>
      <c r="I32" s="146"/>
      <c r="J32" s="146"/>
      <c r="K32" s="146"/>
      <c r="L32" s="146"/>
      <c r="M32" s="146"/>
      <c r="N32" s="146"/>
      <c r="O32" s="146"/>
    </row>
    <row r="33" spans="1:15" ht="13.95" customHeight="1">
      <c r="A33" s="301"/>
      <c r="B33" s="304"/>
      <c r="C33" s="76" t="s">
        <v>111</v>
      </c>
      <c r="D33" s="147"/>
      <c r="E33" s="148"/>
      <c r="F33" s="149"/>
      <c r="G33" s="149"/>
      <c r="H33" s="149"/>
      <c r="I33" s="149"/>
      <c r="J33" s="150"/>
      <c r="K33" s="149"/>
      <c r="L33" s="149"/>
      <c r="M33" s="149"/>
      <c r="N33" s="149"/>
      <c r="O33" s="149"/>
    </row>
    <row r="34" spans="1:15" ht="13.95" customHeight="1">
      <c r="A34" s="301"/>
      <c r="B34" s="304"/>
      <c r="C34" s="76" t="s">
        <v>112</v>
      </c>
      <c r="D34" s="147"/>
      <c r="E34" s="149"/>
      <c r="F34" s="148"/>
      <c r="G34" s="148"/>
      <c r="H34" s="148"/>
      <c r="I34" s="150"/>
      <c r="J34" s="150"/>
      <c r="K34" s="150"/>
      <c r="L34" s="150"/>
      <c r="M34" s="150"/>
      <c r="N34" s="149"/>
      <c r="O34" s="151" t="s">
        <v>119</v>
      </c>
    </row>
    <row r="35" spans="1:15">
      <c r="A35" s="301"/>
      <c r="B35" s="304"/>
      <c r="C35" s="76" t="s">
        <v>113</v>
      </c>
      <c r="D35" s="147"/>
      <c r="E35" s="148"/>
      <c r="F35" s="149"/>
      <c r="G35" s="149"/>
      <c r="H35" s="149"/>
      <c r="I35" s="149"/>
      <c r="J35" s="150"/>
      <c r="K35" s="150"/>
      <c r="L35" s="149"/>
      <c r="M35" s="149"/>
      <c r="N35" s="150"/>
      <c r="O35" s="149"/>
    </row>
    <row r="36" spans="1:15" ht="21.6">
      <c r="A36" s="301"/>
      <c r="B36" s="304"/>
      <c r="C36" s="76" t="s">
        <v>114</v>
      </c>
      <c r="D36" s="152"/>
      <c r="E36" s="148"/>
      <c r="F36" s="149"/>
      <c r="G36" s="148"/>
      <c r="H36" s="148"/>
      <c r="I36" s="160" t="s">
        <v>128</v>
      </c>
      <c r="J36" s="150"/>
      <c r="K36" s="150"/>
      <c r="L36" s="160" t="s">
        <v>129</v>
      </c>
      <c r="M36" s="150"/>
      <c r="N36" s="160" t="s">
        <v>129</v>
      </c>
      <c r="O36" s="150"/>
    </row>
    <row r="37" spans="1:15" ht="13.95" customHeight="1" thickBot="1">
      <c r="A37" s="302"/>
      <c r="B37" s="305"/>
      <c r="C37" s="77" t="s">
        <v>115</v>
      </c>
      <c r="D37" s="154" t="s">
        <v>120</v>
      </c>
      <c r="E37" s="153"/>
      <c r="F37" s="154" t="s">
        <v>120</v>
      </c>
      <c r="G37" s="154" t="s">
        <v>120</v>
      </c>
      <c r="H37" s="153"/>
      <c r="I37" s="154" t="s">
        <v>120</v>
      </c>
      <c r="J37" s="154" t="s">
        <v>120</v>
      </c>
      <c r="K37" s="153"/>
      <c r="L37" s="154" t="s">
        <v>120</v>
      </c>
      <c r="M37" s="154" t="s">
        <v>120</v>
      </c>
      <c r="N37" s="153"/>
      <c r="O37" s="154" t="s">
        <v>120</v>
      </c>
    </row>
    <row r="38" spans="1:15" ht="15" thickTop="1"/>
    <row r="40" spans="1:15">
      <c r="E40" s="155"/>
    </row>
  </sheetData>
  <mergeCells count="16">
    <mergeCell ref="B23:B25"/>
    <mergeCell ref="B27:B30"/>
    <mergeCell ref="A23:A25"/>
    <mergeCell ref="A27:A30"/>
    <mergeCell ref="A32:A37"/>
    <mergeCell ref="B32:B37"/>
    <mergeCell ref="D3:O3"/>
    <mergeCell ref="A6:A8"/>
    <mergeCell ref="A10:A13"/>
    <mergeCell ref="A15:A17"/>
    <mergeCell ref="A19:A21"/>
    <mergeCell ref="A3:B4"/>
    <mergeCell ref="B10:B13"/>
    <mergeCell ref="B15:B17"/>
    <mergeCell ref="B19:B21"/>
    <mergeCell ref="B6:B8"/>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A1:M11"/>
  <sheetViews>
    <sheetView zoomScale="90" zoomScaleNormal="90" workbookViewId="0">
      <selection activeCell="B3" sqref="B3:C3"/>
    </sheetView>
  </sheetViews>
  <sheetFormatPr defaultRowHeight="14.4"/>
  <cols>
    <col min="1" max="1" width="4.109375" customWidth="1"/>
    <col min="2" max="2" width="8.33203125" customWidth="1"/>
    <col min="3" max="3" width="11.33203125" bestFit="1" customWidth="1"/>
    <col min="4" max="4" width="12.6640625" bestFit="1" customWidth="1"/>
    <col min="5" max="5" width="10.6640625" customWidth="1"/>
    <col min="6" max="6" width="10.44140625" bestFit="1" customWidth="1"/>
    <col min="7" max="7" width="10.77734375" bestFit="1" customWidth="1"/>
    <col min="8" max="9" width="10.33203125" bestFit="1" customWidth="1"/>
    <col min="10" max="10" width="11.33203125" bestFit="1" customWidth="1"/>
    <col min="13" max="13" width="12.77734375" bestFit="1" customWidth="1"/>
  </cols>
  <sheetData>
    <row r="1" spans="1:13">
      <c r="A1" s="349" t="s">
        <v>0</v>
      </c>
      <c r="B1" s="349"/>
      <c r="C1" s="349"/>
      <c r="D1" s="349"/>
      <c r="E1" s="349"/>
      <c r="F1" s="349"/>
      <c r="G1" s="349"/>
      <c r="H1" s="349"/>
      <c r="I1" s="349"/>
      <c r="J1" s="349"/>
      <c r="K1" s="349"/>
      <c r="L1" s="349"/>
      <c r="M1" s="349"/>
    </row>
    <row r="2" spans="1:13" s="170" customFormat="1" ht="9.6" customHeight="1">
      <c r="A2" s="169"/>
      <c r="B2" s="169"/>
      <c r="C2" s="169"/>
      <c r="D2" s="169"/>
      <c r="E2" s="169"/>
      <c r="F2" s="169"/>
      <c r="G2" s="169"/>
      <c r="H2" s="169"/>
      <c r="I2" s="169"/>
      <c r="J2" s="169"/>
      <c r="K2" s="169"/>
      <c r="L2" s="169"/>
      <c r="M2" s="169"/>
    </row>
    <row r="3" spans="1:13" ht="60">
      <c r="A3" s="183" t="s">
        <v>10</v>
      </c>
      <c r="B3" s="344" t="s">
        <v>1</v>
      </c>
      <c r="C3" s="344"/>
      <c r="D3" s="1" t="s">
        <v>2</v>
      </c>
      <c r="E3" s="344" t="s">
        <v>3</v>
      </c>
      <c r="F3" s="344"/>
      <c r="G3" s="1" t="s">
        <v>4</v>
      </c>
      <c r="H3" s="1" t="s">
        <v>5</v>
      </c>
      <c r="I3" s="1" t="s">
        <v>6</v>
      </c>
      <c r="J3" s="1" t="s">
        <v>7</v>
      </c>
      <c r="K3" s="1" t="s">
        <v>8</v>
      </c>
      <c r="L3" s="1" t="s">
        <v>11</v>
      </c>
      <c r="M3" s="355" t="s">
        <v>9</v>
      </c>
    </row>
    <row r="4" spans="1:13" ht="27.6">
      <c r="A4" s="356">
        <v>1</v>
      </c>
      <c r="B4" s="37" t="s">
        <v>12</v>
      </c>
      <c r="C4" s="31">
        <v>116300.27</v>
      </c>
      <c r="D4" s="38">
        <v>8900</v>
      </c>
      <c r="E4" s="32" t="s">
        <v>13</v>
      </c>
      <c r="F4" s="31">
        <v>16060</v>
      </c>
      <c r="G4" s="31">
        <v>19395</v>
      </c>
      <c r="H4" s="31">
        <v>4747.5</v>
      </c>
      <c r="I4" s="31">
        <v>8171.43</v>
      </c>
      <c r="J4" s="31">
        <v>43078.57</v>
      </c>
      <c r="K4" s="31">
        <v>0</v>
      </c>
      <c r="L4" s="39" t="s">
        <v>14</v>
      </c>
      <c r="M4" s="31">
        <v>216652.77</v>
      </c>
    </row>
    <row r="5" spans="1:13" ht="27.6">
      <c r="A5" s="356">
        <v>2</v>
      </c>
      <c r="B5" s="37" t="s">
        <v>15</v>
      </c>
      <c r="C5" s="31">
        <v>89840.46</v>
      </c>
      <c r="D5" s="38">
        <v>0</v>
      </c>
      <c r="E5" s="34" t="s">
        <v>16</v>
      </c>
      <c r="F5" s="31">
        <v>6600</v>
      </c>
      <c r="G5" s="31">
        <v>8100</v>
      </c>
      <c r="H5" s="31">
        <v>1800</v>
      </c>
      <c r="I5" s="31">
        <v>1071.43</v>
      </c>
      <c r="J5" s="31">
        <v>43568.57</v>
      </c>
      <c r="K5" s="31">
        <v>0</v>
      </c>
      <c r="L5" s="39" t="s">
        <v>14</v>
      </c>
      <c r="M5" s="31">
        <v>150980.46</v>
      </c>
    </row>
    <row r="6" spans="1:13" ht="27.6">
      <c r="A6" s="356">
        <v>3</v>
      </c>
      <c r="B6" s="37" t="s">
        <v>17</v>
      </c>
      <c r="C6" s="31">
        <v>65879.16</v>
      </c>
      <c r="D6" s="38">
        <v>0</v>
      </c>
      <c r="E6" s="35" t="s">
        <v>18</v>
      </c>
      <c r="F6" s="31">
        <v>0</v>
      </c>
      <c r="G6" s="31">
        <v>0</v>
      </c>
      <c r="H6" s="31">
        <v>0</v>
      </c>
      <c r="I6" s="31">
        <v>1071.43</v>
      </c>
      <c r="J6" s="31">
        <v>14618.57</v>
      </c>
      <c r="K6" s="31">
        <v>0</v>
      </c>
      <c r="L6" s="31" t="s">
        <v>14</v>
      </c>
      <c r="M6" s="31">
        <v>81569.16</v>
      </c>
    </row>
    <row r="7" spans="1:13" ht="27.6">
      <c r="A7" s="356">
        <v>4</v>
      </c>
      <c r="B7" s="37" t="s">
        <v>19</v>
      </c>
      <c r="C7" s="31">
        <v>85779.27</v>
      </c>
      <c r="D7" s="38">
        <v>2000</v>
      </c>
      <c r="E7" s="35" t="s">
        <v>20</v>
      </c>
      <c r="F7" s="31">
        <v>7040</v>
      </c>
      <c r="G7" s="31">
        <v>8460</v>
      </c>
      <c r="H7" s="31">
        <v>1880</v>
      </c>
      <c r="I7" s="31">
        <v>1071.43</v>
      </c>
      <c r="J7" s="31">
        <v>69218.570000000007</v>
      </c>
      <c r="K7" s="31">
        <v>0</v>
      </c>
      <c r="L7" s="31" t="s">
        <v>14</v>
      </c>
      <c r="M7" s="31">
        <v>175449.27</v>
      </c>
    </row>
    <row r="8" spans="1:13" ht="27.6">
      <c r="A8" s="356">
        <v>5</v>
      </c>
      <c r="B8" s="37" t="s">
        <v>21</v>
      </c>
      <c r="C8" s="31">
        <v>112182.1</v>
      </c>
      <c r="D8" s="38">
        <v>0</v>
      </c>
      <c r="E8" s="35" t="s">
        <v>22</v>
      </c>
      <c r="F8" s="31">
        <v>53900</v>
      </c>
      <c r="G8" s="31">
        <v>46600</v>
      </c>
      <c r="H8" s="31">
        <v>12300</v>
      </c>
      <c r="I8" s="31">
        <v>4571.43</v>
      </c>
      <c r="J8" s="31">
        <v>149418.57</v>
      </c>
      <c r="K8" s="31">
        <v>0</v>
      </c>
      <c r="L8" s="31" t="s">
        <v>14</v>
      </c>
      <c r="M8" s="31">
        <v>378972.1</v>
      </c>
    </row>
    <row r="9" spans="1:13" ht="27.6">
      <c r="A9" s="356">
        <v>6</v>
      </c>
      <c r="B9" s="37" t="s">
        <v>23</v>
      </c>
      <c r="C9" s="31">
        <v>68340.350000000006</v>
      </c>
      <c r="D9" s="38">
        <v>2500</v>
      </c>
      <c r="E9" s="35" t="s">
        <v>24</v>
      </c>
      <c r="F9" s="31">
        <v>660</v>
      </c>
      <c r="G9" s="31">
        <v>540</v>
      </c>
      <c r="H9" s="31">
        <v>120</v>
      </c>
      <c r="I9" s="31">
        <v>1071.43</v>
      </c>
      <c r="J9" s="31">
        <v>14818.57</v>
      </c>
      <c r="K9" s="40">
        <v>0</v>
      </c>
      <c r="L9" s="31" t="s">
        <v>14</v>
      </c>
      <c r="M9" s="31">
        <v>88050.35</v>
      </c>
    </row>
    <row r="10" spans="1:13" ht="27.6">
      <c r="A10" s="356">
        <v>7</v>
      </c>
      <c r="B10" s="37" t="s">
        <v>25</v>
      </c>
      <c r="C10" s="31">
        <v>68581.87</v>
      </c>
      <c r="D10" s="38">
        <v>2500</v>
      </c>
      <c r="E10" s="35" t="s">
        <v>24</v>
      </c>
      <c r="F10" s="31">
        <v>660</v>
      </c>
      <c r="G10" s="31">
        <v>540</v>
      </c>
      <c r="H10" s="31">
        <v>120</v>
      </c>
      <c r="I10" s="31">
        <v>1071.43</v>
      </c>
      <c r="J10" s="31">
        <v>19568.57</v>
      </c>
      <c r="K10" s="40">
        <v>0</v>
      </c>
      <c r="L10" s="31" t="s">
        <v>14</v>
      </c>
      <c r="M10" s="31">
        <v>93041.87</v>
      </c>
    </row>
    <row r="11" spans="1:13">
      <c r="A11" s="33"/>
      <c r="B11" s="33"/>
      <c r="C11" s="36">
        <f>SUM(C4:C10)</f>
        <v>606903.48</v>
      </c>
      <c r="D11" s="36">
        <f>SUM(D4:D10)</f>
        <v>15900</v>
      </c>
      <c r="E11" s="33"/>
      <c r="F11" s="40">
        <f t="shared" ref="F11:K11" si="0">SUM(F4:F10)</f>
        <v>84920</v>
      </c>
      <c r="G11" s="40">
        <f t="shared" si="0"/>
        <v>83635</v>
      </c>
      <c r="H11" s="40">
        <f t="shared" si="0"/>
        <v>20967.5</v>
      </c>
      <c r="I11" s="40">
        <f t="shared" si="0"/>
        <v>18100.010000000002</v>
      </c>
      <c r="J11" s="40">
        <f t="shared" si="0"/>
        <v>354289.99</v>
      </c>
      <c r="K11" s="40">
        <f t="shared" si="0"/>
        <v>0</v>
      </c>
      <c r="L11" s="41"/>
      <c r="M11" s="40">
        <f>SUM(M4:M10)</f>
        <v>1184715.98</v>
      </c>
    </row>
  </sheetData>
  <mergeCells count="3">
    <mergeCell ref="A1:M1"/>
    <mergeCell ref="B3:C3"/>
    <mergeCell ref="E3:F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2:S18"/>
  <sheetViews>
    <sheetView zoomScale="75" zoomScaleNormal="75" zoomScaleSheetLayoutView="75" workbookViewId="0">
      <selection activeCell="H17" sqref="H17"/>
    </sheetView>
  </sheetViews>
  <sheetFormatPr defaultRowHeight="14.4"/>
  <cols>
    <col min="1" max="1" width="18.6640625" customWidth="1"/>
    <col min="2" max="2" width="15.6640625" customWidth="1"/>
    <col min="3" max="3" width="8.5546875" customWidth="1"/>
    <col min="4" max="4" width="9.5546875" bestFit="1" customWidth="1"/>
    <col min="5" max="5" width="8.6640625" bestFit="1" customWidth="1"/>
    <col min="6" max="6" width="9.109375" bestFit="1" customWidth="1"/>
    <col min="7" max="7" width="9" bestFit="1" customWidth="1"/>
    <col min="8" max="8" width="9.109375" bestFit="1" customWidth="1"/>
    <col min="9" max="9" width="9" bestFit="1" customWidth="1"/>
    <col min="10" max="10" width="9.109375" bestFit="1" customWidth="1"/>
    <col min="11" max="11" width="9" bestFit="1" customWidth="1"/>
    <col min="12" max="12" width="9.109375" bestFit="1" customWidth="1"/>
    <col min="13" max="13" width="9" bestFit="1" customWidth="1"/>
    <col min="14" max="14" width="9.109375" bestFit="1" customWidth="1"/>
    <col min="15" max="15" width="9" bestFit="1" customWidth="1"/>
    <col min="16" max="16" width="9.109375" bestFit="1" customWidth="1"/>
    <col min="18" max="18" width="10.44140625" bestFit="1" customWidth="1"/>
    <col min="19" max="19" width="10" bestFit="1" customWidth="1"/>
  </cols>
  <sheetData>
    <row r="2" spans="1:19">
      <c r="A2" s="349" t="s">
        <v>266</v>
      </c>
      <c r="B2" s="349"/>
      <c r="C2" s="349"/>
      <c r="D2" s="349"/>
      <c r="E2" s="349"/>
      <c r="F2" s="349"/>
      <c r="G2" s="349"/>
      <c r="H2" s="349"/>
      <c r="I2" s="349"/>
      <c r="J2" s="349"/>
      <c r="K2" s="349"/>
      <c r="L2" s="349"/>
      <c r="M2" s="349"/>
      <c r="N2" s="349"/>
      <c r="O2" s="349"/>
      <c r="P2" s="349"/>
      <c r="Q2" s="349"/>
      <c r="R2" s="349"/>
      <c r="S2" s="10"/>
    </row>
    <row r="3" spans="1:19">
      <c r="A3" s="10"/>
      <c r="B3" s="10"/>
      <c r="C3" s="10"/>
      <c r="D3" s="10"/>
      <c r="E3" s="10"/>
      <c r="F3" s="10"/>
      <c r="G3" s="10"/>
      <c r="H3" s="10"/>
      <c r="I3" s="10"/>
      <c r="J3" s="10"/>
      <c r="K3" s="10"/>
      <c r="L3" s="10"/>
      <c r="M3" s="10"/>
      <c r="N3" s="10"/>
      <c r="O3" s="10"/>
      <c r="P3" s="10"/>
      <c r="Q3" s="10"/>
      <c r="R3" s="10"/>
      <c r="S3" s="10"/>
    </row>
    <row r="4" spans="1:19">
      <c r="A4" s="9"/>
    </row>
    <row r="5" spans="1:19">
      <c r="A5" s="345" t="s">
        <v>26</v>
      </c>
      <c r="B5" s="345" t="s">
        <v>55</v>
      </c>
      <c r="C5" s="347" t="s">
        <v>56</v>
      </c>
      <c r="D5" s="350" t="s">
        <v>57</v>
      </c>
      <c r="E5" s="351"/>
      <c r="F5" s="350" t="s">
        <v>58</v>
      </c>
      <c r="G5" s="351"/>
      <c r="H5" s="350" t="s">
        <v>59</v>
      </c>
      <c r="I5" s="351"/>
      <c r="J5" s="350" t="s">
        <v>60</v>
      </c>
      <c r="K5" s="351"/>
      <c r="L5" s="350" t="s">
        <v>61</v>
      </c>
      <c r="M5" s="351"/>
      <c r="N5" s="350" t="s">
        <v>62</v>
      </c>
      <c r="O5" s="351"/>
      <c r="P5" s="350" t="s">
        <v>63</v>
      </c>
      <c r="Q5" s="351"/>
      <c r="R5" s="350" t="s">
        <v>64</v>
      </c>
      <c r="S5" s="351"/>
    </row>
    <row r="6" spans="1:19">
      <c r="A6" s="346"/>
      <c r="B6" s="346"/>
      <c r="C6" s="348"/>
      <c r="D6" s="11" t="s">
        <v>65</v>
      </c>
      <c r="E6" s="11" t="s">
        <v>66</v>
      </c>
      <c r="F6" s="11" t="s">
        <v>65</v>
      </c>
      <c r="G6" s="11" t="s">
        <v>66</v>
      </c>
      <c r="H6" s="11" t="s">
        <v>65</v>
      </c>
      <c r="I6" s="11" t="s">
        <v>66</v>
      </c>
      <c r="J6" s="11" t="s">
        <v>65</v>
      </c>
      <c r="K6" s="11" t="s">
        <v>66</v>
      </c>
      <c r="L6" s="11" t="s">
        <v>65</v>
      </c>
      <c r="M6" s="11" t="s">
        <v>66</v>
      </c>
      <c r="N6" s="11" t="s">
        <v>65</v>
      </c>
      <c r="O6" s="11" t="s">
        <v>66</v>
      </c>
      <c r="P6" s="11" t="s">
        <v>65</v>
      </c>
      <c r="Q6" s="11" t="s">
        <v>66</v>
      </c>
      <c r="R6" s="11" t="s">
        <v>65</v>
      </c>
      <c r="S6" s="11" t="s">
        <v>66</v>
      </c>
    </row>
    <row r="7" spans="1:19" ht="18">
      <c r="A7" s="12" t="s">
        <v>67</v>
      </c>
      <c r="B7" s="12" t="s">
        <v>68</v>
      </c>
      <c r="C7" s="13">
        <v>210</v>
      </c>
      <c r="D7" s="14">
        <v>0.5</v>
      </c>
      <c r="E7" s="15">
        <f t="shared" ref="E7:E16" si="0">C7*D7</f>
        <v>105</v>
      </c>
      <c r="F7" s="16">
        <v>7.4999999999999997E-2</v>
      </c>
      <c r="G7" s="13">
        <f>F7*$C$7</f>
        <v>15.75</v>
      </c>
      <c r="H7" s="16">
        <v>7.4999999999999997E-2</v>
      </c>
      <c r="I7" s="13">
        <f>H7*$C$7</f>
        <v>15.75</v>
      </c>
      <c r="J7" s="16">
        <v>0.1</v>
      </c>
      <c r="K7" s="13">
        <f>J7*$C$7</f>
        <v>21</v>
      </c>
      <c r="L7" s="16">
        <v>7.4999999999999997E-2</v>
      </c>
      <c r="M7" s="13">
        <f>L7*$C$7</f>
        <v>15.75</v>
      </c>
      <c r="N7" s="16">
        <v>0.1</v>
      </c>
      <c r="O7" s="13">
        <f>N7*$C$7</f>
        <v>21</v>
      </c>
      <c r="P7" s="16">
        <v>7.4999999999999997E-2</v>
      </c>
      <c r="Q7" s="13">
        <f>P7*$C$7</f>
        <v>15.75</v>
      </c>
      <c r="R7" s="18">
        <f t="shared" ref="R7:S16" si="1">D7+F7+H7+J7+L7+N7+P7</f>
        <v>0.99999999999999978</v>
      </c>
      <c r="S7" s="13">
        <f t="shared" si="1"/>
        <v>210</v>
      </c>
    </row>
    <row r="8" spans="1:19" ht="18">
      <c r="A8" s="12" t="s">
        <v>38</v>
      </c>
      <c r="B8" s="12" t="s">
        <v>39</v>
      </c>
      <c r="C8" s="13">
        <v>210</v>
      </c>
      <c r="D8" s="17">
        <v>0.5</v>
      </c>
      <c r="E8" s="15">
        <f t="shared" si="0"/>
        <v>105</v>
      </c>
      <c r="F8" s="18">
        <v>0.125</v>
      </c>
      <c r="G8" s="13">
        <f>F8*$C$8</f>
        <v>26.25</v>
      </c>
      <c r="H8" s="18">
        <v>0</v>
      </c>
      <c r="I8" s="13">
        <f>H8*$C$8</f>
        <v>0</v>
      </c>
      <c r="J8" s="18">
        <v>0.125</v>
      </c>
      <c r="K8" s="13">
        <f>J8*$C$8</f>
        <v>26.25</v>
      </c>
      <c r="L8" s="18">
        <v>0.25</v>
      </c>
      <c r="M8" s="13">
        <f>L8*$C$8</f>
        <v>52.5</v>
      </c>
      <c r="N8" s="18">
        <v>0</v>
      </c>
      <c r="O8" s="13">
        <f>N8*$C$8</f>
        <v>0</v>
      </c>
      <c r="P8" s="18">
        <v>0</v>
      </c>
      <c r="Q8" s="13">
        <f>P8*$C$8</f>
        <v>0</v>
      </c>
      <c r="R8" s="18">
        <f t="shared" si="1"/>
        <v>1</v>
      </c>
      <c r="S8" s="13">
        <f t="shared" si="1"/>
        <v>210</v>
      </c>
    </row>
    <row r="9" spans="1:19" ht="18">
      <c r="A9" s="12" t="s">
        <v>40</v>
      </c>
      <c r="B9" s="12" t="s">
        <v>41</v>
      </c>
      <c r="C9" s="19">
        <v>180</v>
      </c>
      <c r="D9" s="18">
        <v>0</v>
      </c>
      <c r="E9" s="20">
        <f t="shared" si="0"/>
        <v>0</v>
      </c>
      <c r="F9" s="18">
        <v>0.05</v>
      </c>
      <c r="G9" s="13">
        <f>F9*$C$9</f>
        <v>9</v>
      </c>
      <c r="H9" s="18">
        <v>2.5000000000000001E-2</v>
      </c>
      <c r="I9" s="13">
        <f>H9*$C$9</f>
        <v>4.5</v>
      </c>
      <c r="J9" s="18">
        <v>2.5000000000000001E-2</v>
      </c>
      <c r="K9" s="13">
        <f>J9*$C$9</f>
        <v>4.5</v>
      </c>
      <c r="L9" s="18">
        <v>0.1</v>
      </c>
      <c r="M9" s="13">
        <f>L9*$C$9</f>
        <v>18</v>
      </c>
      <c r="N9" s="18">
        <v>0.1</v>
      </c>
      <c r="O9" s="13">
        <f>N9*$C$9</f>
        <v>18</v>
      </c>
      <c r="P9" s="21">
        <v>0.7</v>
      </c>
      <c r="Q9" s="22">
        <f>P9*$C$9</f>
        <v>125.99999999999999</v>
      </c>
      <c r="R9" s="18">
        <f t="shared" si="1"/>
        <v>1</v>
      </c>
      <c r="S9" s="13">
        <f t="shared" si="1"/>
        <v>180</v>
      </c>
    </row>
    <row r="10" spans="1:19" ht="18">
      <c r="A10" s="12" t="s">
        <v>42</v>
      </c>
      <c r="B10" s="12" t="s">
        <v>69</v>
      </c>
      <c r="C10" s="19">
        <v>225</v>
      </c>
      <c r="D10" s="18">
        <v>0</v>
      </c>
      <c r="E10" s="20">
        <f t="shared" si="0"/>
        <v>0</v>
      </c>
      <c r="F10" s="18">
        <v>0.1</v>
      </c>
      <c r="G10" s="13">
        <f>F10*$C$10</f>
        <v>22.5</v>
      </c>
      <c r="H10" s="18">
        <v>0</v>
      </c>
      <c r="I10" s="13">
        <f>H10*$C$10</f>
        <v>0</v>
      </c>
      <c r="J10" s="18">
        <v>0</v>
      </c>
      <c r="K10" s="13">
        <f>J10*$C$10</f>
        <v>0</v>
      </c>
      <c r="L10" s="21">
        <v>0.7</v>
      </c>
      <c r="M10" s="23">
        <f>L10*$C$10</f>
        <v>157.5</v>
      </c>
      <c r="N10" s="18">
        <v>0.2</v>
      </c>
      <c r="O10" s="13">
        <f>N10*$C$10</f>
        <v>45</v>
      </c>
      <c r="P10" s="18">
        <v>0</v>
      </c>
      <c r="Q10" s="13">
        <f>P10*$C$10</f>
        <v>0</v>
      </c>
      <c r="R10" s="18">
        <f t="shared" si="1"/>
        <v>1</v>
      </c>
      <c r="S10" s="13">
        <f t="shared" si="1"/>
        <v>225</v>
      </c>
    </row>
    <row r="11" spans="1:19" ht="18">
      <c r="A11" s="12" t="s">
        <v>44</v>
      </c>
      <c r="B11" s="12" t="s">
        <v>45</v>
      </c>
      <c r="C11" s="19">
        <v>225</v>
      </c>
      <c r="D11" s="18">
        <v>0</v>
      </c>
      <c r="E11" s="20">
        <f t="shared" si="0"/>
        <v>0</v>
      </c>
      <c r="F11" s="18">
        <v>7.4999999999999997E-2</v>
      </c>
      <c r="G11" s="13">
        <f>F11*$C$11</f>
        <v>16.875</v>
      </c>
      <c r="H11" s="18">
        <v>7.4999999999999997E-2</v>
      </c>
      <c r="I11" s="13">
        <f>H11*$C$11</f>
        <v>16.875</v>
      </c>
      <c r="J11" s="21">
        <v>0.6</v>
      </c>
      <c r="K11" s="23">
        <f>J11*$C$11</f>
        <v>135</v>
      </c>
      <c r="L11" s="18">
        <v>2.5000000000000001E-2</v>
      </c>
      <c r="M11" s="13">
        <f>L11*$C$11</f>
        <v>5.625</v>
      </c>
      <c r="N11" s="18">
        <v>0.2</v>
      </c>
      <c r="O11" s="13">
        <f>N11*$C$11</f>
        <v>45</v>
      </c>
      <c r="P11" s="18">
        <v>2.5000000000000001E-2</v>
      </c>
      <c r="Q11" s="13">
        <f>P11*$C$11</f>
        <v>5.625</v>
      </c>
      <c r="R11" s="18">
        <f t="shared" si="1"/>
        <v>1</v>
      </c>
      <c r="S11" s="13">
        <f t="shared" si="1"/>
        <v>225</v>
      </c>
    </row>
    <row r="12" spans="1:19" ht="18">
      <c r="A12" s="12" t="s">
        <v>46</v>
      </c>
      <c r="B12" s="12" t="s">
        <v>47</v>
      </c>
      <c r="C12" s="19">
        <v>225</v>
      </c>
      <c r="D12" s="18">
        <v>0</v>
      </c>
      <c r="E12" s="20">
        <f t="shared" si="0"/>
        <v>0</v>
      </c>
      <c r="F12" s="18">
        <v>7.4999999999999997E-2</v>
      </c>
      <c r="G12" s="13">
        <f>F12*$C$12</f>
        <v>16.875</v>
      </c>
      <c r="H12" s="21">
        <v>0.7</v>
      </c>
      <c r="I12" s="23">
        <f>H12*$C$12</f>
        <v>157.5</v>
      </c>
      <c r="J12" s="18">
        <v>7.4999999999999997E-2</v>
      </c>
      <c r="K12" s="13">
        <f>J12*$C$12</f>
        <v>16.875</v>
      </c>
      <c r="L12" s="18">
        <v>0</v>
      </c>
      <c r="M12" s="13">
        <f>L12*$C$12</f>
        <v>0</v>
      </c>
      <c r="N12" s="18">
        <v>0.15</v>
      </c>
      <c r="O12" s="13">
        <f>N12*$C$12</f>
        <v>33.75</v>
      </c>
      <c r="P12" s="18">
        <v>0</v>
      </c>
      <c r="Q12" s="13">
        <f>P12*$C$12</f>
        <v>0</v>
      </c>
      <c r="R12" s="18">
        <f t="shared" si="1"/>
        <v>0.99999999999999989</v>
      </c>
      <c r="S12" s="13">
        <f t="shared" si="1"/>
        <v>225</v>
      </c>
    </row>
    <row r="13" spans="1:19" ht="18">
      <c r="A13" s="12" t="s">
        <v>36</v>
      </c>
      <c r="B13" s="12" t="s">
        <v>48</v>
      </c>
      <c r="C13" s="19">
        <v>225</v>
      </c>
      <c r="D13" s="18">
        <v>0</v>
      </c>
      <c r="E13" s="20">
        <f t="shared" si="0"/>
        <v>0</v>
      </c>
      <c r="F13" s="21">
        <v>0.7</v>
      </c>
      <c r="G13" s="23">
        <f>F13*$C$13</f>
        <v>157.5</v>
      </c>
      <c r="H13" s="18">
        <v>0.15</v>
      </c>
      <c r="I13" s="13">
        <f>H13*$C$13</f>
        <v>33.75</v>
      </c>
      <c r="J13" s="18">
        <v>0.05</v>
      </c>
      <c r="K13" s="13">
        <f>J13*$C$13</f>
        <v>11.25</v>
      </c>
      <c r="L13" s="18">
        <v>0</v>
      </c>
      <c r="M13" s="13">
        <f>L13*$C$13</f>
        <v>0</v>
      </c>
      <c r="N13" s="18">
        <v>0.1</v>
      </c>
      <c r="O13" s="13">
        <f>N13*$C$13</f>
        <v>22.5</v>
      </c>
      <c r="P13" s="18">
        <v>0</v>
      </c>
      <c r="Q13" s="13">
        <f>P13*$C$13</f>
        <v>0</v>
      </c>
      <c r="R13" s="18">
        <f t="shared" si="1"/>
        <v>1</v>
      </c>
      <c r="S13" s="13">
        <f t="shared" si="1"/>
        <v>225</v>
      </c>
    </row>
    <row r="14" spans="1:19" ht="18">
      <c r="A14" s="12" t="s">
        <v>49</v>
      </c>
      <c r="B14" s="12" t="s">
        <v>50</v>
      </c>
      <c r="C14" s="19">
        <v>225</v>
      </c>
      <c r="D14" s="18">
        <v>0.1</v>
      </c>
      <c r="E14" s="20">
        <f t="shared" si="0"/>
        <v>22.5</v>
      </c>
      <c r="F14" s="18">
        <v>0.1</v>
      </c>
      <c r="G14" s="13">
        <f>F14*$C$14</f>
        <v>22.5</v>
      </c>
      <c r="H14" s="18">
        <v>0.05</v>
      </c>
      <c r="I14" s="13">
        <f>H14*$C$14</f>
        <v>11.25</v>
      </c>
      <c r="J14" s="18">
        <v>0.1</v>
      </c>
      <c r="K14" s="13">
        <f>J14*$C$14</f>
        <v>22.5</v>
      </c>
      <c r="L14" s="18">
        <v>0.2</v>
      </c>
      <c r="M14" s="13">
        <f>L14*$C$14</f>
        <v>45</v>
      </c>
      <c r="N14" s="18">
        <v>0.15</v>
      </c>
      <c r="O14" s="13">
        <f>N14*$C$14</f>
        <v>33.75</v>
      </c>
      <c r="P14" s="21">
        <v>0.3</v>
      </c>
      <c r="Q14" s="23">
        <f>P14*$C$14</f>
        <v>67.5</v>
      </c>
      <c r="R14" s="18">
        <f t="shared" si="1"/>
        <v>1</v>
      </c>
      <c r="S14" s="13">
        <f t="shared" si="1"/>
        <v>225</v>
      </c>
    </row>
    <row r="15" spans="1:19" ht="18">
      <c r="A15" s="12" t="s">
        <v>51</v>
      </c>
      <c r="B15" s="12" t="s">
        <v>52</v>
      </c>
      <c r="C15" s="13">
        <v>132</v>
      </c>
      <c r="D15" s="17">
        <v>0.5</v>
      </c>
      <c r="E15" s="15">
        <f t="shared" si="0"/>
        <v>66</v>
      </c>
      <c r="F15" s="18">
        <v>0.125</v>
      </c>
      <c r="G15" s="13">
        <f>F15*$C$15</f>
        <v>16.5</v>
      </c>
      <c r="H15" s="18">
        <v>0</v>
      </c>
      <c r="I15" s="13">
        <f>H15*$C$15</f>
        <v>0</v>
      </c>
      <c r="J15" s="18">
        <v>0.125</v>
      </c>
      <c r="K15" s="13">
        <f>J15*$C$15</f>
        <v>16.5</v>
      </c>
      <c r="L15" s="18">
        <v>0.25</v>
      </c>
      <c r="M15" s="13">
        <f>L15*$C$15</f>
        <v>33</v>
      </c>
      <c r="N15" s="18">
        <v>0</v>
      </c>
      <c r="O15" s="13">
        <f>N15*$C$15</f>
        <v>0</v>
      </c>
      <c r="P15" s="18">
        <v>0</v>
      </c>
      <c r="Q15" s="13">
        <f>P15*$C$15</f>
        <v>0</v>
      </c>
      <c r="R15" s="18">
        <f t="shared" si="1"/>
        <v>1</v>
      </c>
      <c r="S15" s="13">
        <f t="shared" si="1"/>
        <v>132</v>
      </c>
    </row>
    <row r="16" spans="1:19" ht="18">
      <c r="A16" s="24" t="s">
        <v>36</v>
      </c>
      <c r="B16" s="24" t="s">
        <v>53</v>
      </c>
      <c r="C16" s="25">
        <v>150</v>
      </c>
      <c r="D16" s="18">
        <v>0</v>
      </c>
      <c r="E16" s="20">
        <f t="shared" si="0"/>
        <v>0</v>
      </c>
      <c r="F16" s="18">
        <v>0</v>
      </c>
      <c r="G16" s="13">
        <f>F16*$C$16</f>
        <v>0</v>
      </c>
      <c r="H16" s="18">
        <v>0.1</v>
      </c>
      <c r="I16" s="13">
        <f>H16*$C$16</f>
        <v>15</v>
      </c>
      <c r="J16" s="18">
        <v>0.05</v>
      </c>
      <c r="K16" s="13">
        <f>J16*$C$16</f>
        <v>7.5</v>
      </c>
      <c r="L16" s="18">
        <v>0.5</v>
      </c>
      <c r="M16" s="13">
        <f>L16*$C$16</f>
        <v>75</v>
      </c>
      <c r="N16" s="18">
        <v>0.05</v>
      </c>
      <c r="O16" s="13">
        <f>N16*$C$16</f>
        <v>7.5</v>
      </c>
      <c r="P16" s="18">
        <v>0.3</v>
      </c>
      <c r="Q16" s="13">
        <f>P16*$C$16</f>
        <v>45</v>
      </c>
      <c r="R16" s="18">
        <f t="shared" si="1"/>
        <v>1</v>
      </c>
      <c r="S16" s="13">
        <f t="shared" si="1"/>
        <v>150</v>
      </c>
    </row>
    <row r="17" spans="4:19" ht="18">
      <c r="E17" s="27">
        <f>SUM(E7:E16)</f>
        <v>298.5</v>
      </c>
      <c r="F17" s="28"/>
      <c r="G17" s="27">
        <f>SUM(G7:G16)</f>
        <v>303.75</v>
      </c>
      <c r="H17" s="28"/>
      <c r="I17" s="27">
        <f>SUM(I7:I16)</f>
        <v>254.625</v>
      </c>
      <c r="J17" s="28"/>
      <c r="K17" s="27">
        <f>SUM(K7:K16)</f>
        <v>261.375</v>
      </c>
      <c r="L17" s="28"/>
      <c r="M17" s="27">
        <f>SUM(M7:M16)</f>
        <v>402.375</v>
      </c>
      <c r="N17" s="28"/>
      <c r="O17" s="27">
        <f>SUM(O7:O16)</f>
        <v>226.5</v>
      </c>
      <c r="P17" s="28"/>
      <c r="Q17" s="27">
        <f>SUM(Q7:Q16)</f>
        <v>259.875</v>
      </c>
      <c r="R17" s="29"/>
      <c r="S17" s="27">
        <f>SUM(S7:S16)</f>
        <v>2007</v>
      </c>
    </row>
    <row r="18" spans="4:19" ht="15.6">
      <c r="D18" s="26"/>
    </row>
  </sheetData>
  <mergeCells count="12">
    <mergeCell ref="A2:R2"/>
    <mergeCell ref="A5:A6"/>
    <mergeCell ref="B5:B6"/>
    <mergeCell ref="C5:C6"/>
    <mergeCell ref="D5:E5"/>
    <mergeCell ref="F5:G5"/>
    <mergeCell ref="H5:I5"/>
    <mergeCell ref="J5:K5"/>
    <mergeCell ref="L5:M5"/>
    <mergeCell ref="N5:O5"/>
    <mergeCell ref="P5:Q5"/>
    <mergeCell ref="R5:S5"/>
  </mergeCells>
  <printOptions horizontalCentered="1" verticalCentered="1"/>
  <pageMargins left="0.70866141732283472" right="0.70866141732283472" top="0.74803149606299213" bottom="0.74803149606299213" header="0.31496062992125984" footer="0.31496062992125984"/>
  <pageSetup paperSize="9" scale="89" fitToWidth="2" fitToHeight="2"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L71"/>
  <sheetViews>
    <sheetView topLeftCell="A7" workbookViewId="0">
      <selection activeCell="L15" sqref="L15"/>
    </sheetView>
  </sheetViews>
  <sheetFormatPr defaultRowHeight="14.4"/>
  <cols>
    <col min="1" max="1" width="21.6640625" customWidth="1"/>
    <col min="2" max="2" width="19.109375" customWidth="1"/>
    <col min="3" max="3" width="10.88671875" customWidth="1"/>
    <col min="4" max="5" width="12.5546875" customWidth="1"/>
    <col min="6" max="6" width="11.88671875" customWidth="1"/>
    <col min="7" max="7" width="14.5546875" customWidth="1"/>
    <col min="8" max="8" width="14.6640625" customWidth="1"/>
    <col min="9" max="9" width="15.33203125" customWidth="1"/>
    <col min="10" max="10" width="15.44140625" customWidth="1"/>
    <col min="11" max="11" width="14.88671875" customWidth="1"/>
    <col min="12" max="12" width="16" customWidth="1"/>
    <col min="13" max="13" width="14.33203125" customWidth="1"/>
    <col min="14" max="22" width="20" customWidth="1"/>
  </cols>
  <sheetData>
    <row r="1" spans="1:10" ht="42.75" customHeight="1">
      <c r="A1" s="2" t="s">
        <v>26</v>
      </c>
      <c r="B1" s="2" t="s">
        <v>27</v>
      </c>
      <c r="C1" s="3" t="s">
        <v>28</v>
      </c>
      <c r="D1" s="2" t="s">
        <v>29</v>
      </c>
      <c r="E1" s="2" t="s">
        <v>30</v>
      </c>
      <c r="F1" s="3" t="s">
        <v>31</v>
      </c>
      <c r="G1" s="3" t="s">
        <v>32</v>
      </c>
      <c r="H1" s="3" t="s">
        <v>33</v>
      </c>
      <c r="I1" s="3" t="s">
        <v>34</v>
      </c>
      <c r="J1" s="3" t="s">
        <v>35</v>
      </c>
    </row>
    <row r="2" spans="1:10" ht="25.5" customHeight="1">
      <c r="A2" s="4" t="s">
        <v>36</v>
      </c>
      <c r="B2" s="4" t="s">
        <v>37</v>
      </c>
      <c r="C2" s="5">
        <f>E2/142.5</f>
        <v>11.2</v>
      </c>
      <c r="D2" s="5">
        <v>210</v>
      </c>
      <c r="E2" s="5">
        <f>D2*7.6</f>
        <v>1596</v>
      </c>
      <c r="F2" s="5">
        <v>420.95</v>
      </c>
      <c r="G2" s="5">
        <f>D2*F2</f>
        <v>88399.5</v>
      </c>
      <c r="H2" s="5">
        <v>88399.5</v>
      </c>
      <c r="I2" s="5">
        <f>H2/C2</f>
        <v>7892.8125000000009</v>
      </c>
      <c r="J2" s="5">
        <f>C2*I2</f>
        <v>88399.5</v>
      </c>
    </row>
    <row r="3" spans="1:10" ht="25.5" customHeight="1">
      <c r="A3" s="4" t="s">
        <v>38</v>
      </c>
      <c r="B3" s="4" t="s">
        <v>39</v>
      </c>
      <c r="C3" s="5">
        <f t="shared" ref="C3:C11" si="0">E3/142.5</f>
        <v>11.2</v>
      </c>
      <c r="D3" s="5">
        <v>210</v>
      </c>
      <c r="E3" s="5">
        <f t="shared" ref="E3:E11" si="1">D3*7.6</f>
        <v>1596</v>
      </c>
      <c r="F3" s="5">
        <v>390.48</v>
      </c>
      <c r="G3" s="5">
        <f t="shared" ref="G3:G11" si="2">D3*F3</f>
        <v>82000.800000000003</v>
      </c>
      <c r="H3" s="5">
        <v>82000.800000000003</v>
      </c>
      <c r="I3" s="5">
        <f t="shared" ref="I3:I11" si="3">H3/C3</f>
        <v>7321.5000000000009</v>
      </c>
      <c r="J3" s="5">
        <f t="shared" ref="J3:J11" si="4">C3*I3</f>
        <v>82000.800000000003</v>
      </c>
    </row>
    <row r="4" spans="1:10" ht="25.5" customHeight="1">
      <c r="A4" s="4" t="s">
        <v>40</v>
      </c>
      <c r="B4" s="4" t="s">
        <v>41</v>
      </c>
      <c r="C4" s="5">
        <f t="shared" si="0"/>
        <v>9.6</v>
      </c>
      <c r="D4" s="5">
        <v>180</v>
      </c>
      <c r="E4" s="5">
        <f t="shared" si="1"/>
        <v>1368</v>
      </c>
      <c r="F4" s="5">
        <v>327.78</v>
      </c>
      <c r="G4" s="5">
        <f t="shared" si="2"/>
        <v>59000.399999999994</v>
      </c>
      <c r="H4" s="5">
        <v>59000.4</v>
      </c>
      <c r="I4" s="5">
        <f t="shared" si="3"/>
        <v>6145.875</v>
      </c>
      <c r="J4" s="5">
        <f t="shared" si="4"/>
        <v>59000.399999999994</v>
      </c>
    </row>
    <row r="5" spans="1:10" ht="33" customHeight="1">
      <c r="A5" s="4" t="s">
        <v>42</v>
      </c>
      <c r="B5" s="6" t="s">
        <v>43</v>
      </c>
      <c r="C5" s="5">
        <f t="shared" si="0"/>
        <v>12</v>
      </c>
      <c r="D5" s="5">
        <v>225</v>
      </c>
      <c r="E5" s="5">
        <f t="shared" si="1"/>
        <v>1710</v>
      </c>
      <c r="F5" s="5">
        <v>328.89</v>
      </c>
      <c r="G5" s="5">
        <f t="shared" si="2"/>
        <v>74000.25</v>
      </c>
      <c r="H5" s="5">
        <v>74000.25</v>
      </c>
      <c r="I5" s="5">
        <f t="shared" si="3"/>
        <v>6166.6875</v>
      </c>
      <c r="J5" s="5">
        <f t="shared" si="4"/>
        <v>74000.25</v>
      </c>
    </row>
    <row r="6" spans="1:10" ht="36" customHeight="1">
      <c r="A6" s="4" t="s">
        <v>44</v>
      </c>
      <c r="B6" s="6" t="s">
        <v>45</v>
      </c>
      <c r="C6" s="5">
        <f t="shared" si="0"/>
        <v>12</v>
      </c>
      <c r="D6" s="5">
        <v>225</v>
      </c>
      <c r="E6" s="5">
        <f t="shared" si="1"/>
        <v>1710</v>
      </c>
      <c r="F6" s="5">
        <v>337.78</v>
      </c>
      <c r="G6" s="5">
        <f t="shared" si="2"/>
        <v>76000.5</v>
      </c>
      <c r="H6" s="5">
        <v>76000.5</v>
      </c>
      <c r="I6" s="5">
        <f t="shared" si="3"/>
        <v>6333.375</v>
      </c>
      <c r="J6" s="5">
        <f t="shared" si="4"/>
        <v>76000.5</v>
      </c>
    </row>
    <row r="7" spans="1:10" ht="25.5" customHeight="1">
      <c r="A7" s="4" t="s">
        <v>46</v>
      </c>
      <c r="B7" s="4" t="s">
        <v>47</v>
      </c>
      <c r="C7" s="5">
        <f t="shared" si="0"/>
        <v>12</v>
      </c>
      <c r="D7" s="5">
        <v>225</v>
      </c>
      <c r="E7" s="5">
        <f t="shared" si="1"/>
        <v>1710</v>
      </c>
      <c r="F7" s="5">
        <v>255.56</v>
      </c>
      <c r="G7" s="5">
        <f t="shared" si="2"/>
        <v>57501</v>
      </c>
      <c r="H7" s="5">
        <v>57501</v>
      </c>
      <c r="I7" s="5">
        <f t="shared" si="3"/>
        <v>4791.75</v>
      </c>
      <c r="J7" s="5">
        <f t="shared" si="4"/>
        <v>57501</v>
      </c>
    </row>
    <row r="8" spans="1:10" ht="25.5" customHeight="1">
      <c r="A8" s="4" t="s">
        <v>36</v>
      </c>
      <c r="B8" s="4" t="s">
        <v>48</v>
      </c>
      <c r="C8" s="5">
        <f t="shared" si="0"/>
        <v>12</v>
      </c>
      <c r="D8" s="5">
        <v>225</v>
      </c>
      <c r="E8" s="5">
        <f t="shared" si="1"/>
        <v>1710</v>
      </c>
      <c r="F8" s="5">
        <v>255.56</v>
      </c>
      <c r="G8" s="5">
        <f t="shared" si="2"/>
        <v>57501</v>
      </c>
      <c r="H8" s="5">
        <v>57501</v>
      </c>
      <c r="I8" s="5">
        <f t="shared" si="3"/>
        <v>4791.75</v>
      </c>
      <c r="J8" s="5">
        <f t="shared" si="4"/>
        <v>57501</v>
      </c>
    </row>
    <row r="9" spans="1:10" ht="25.5" customHeight="1">
      <c r="A9" s="4" t="s">
        <v>49</v>
      </c>
      <c r="B9" s="4" t="s">
        <v>50</v>
      </c>
      <c r="C9" s="5">
        <f t="shared" si="0"/>
        <v>12</v>
      </c>
      <c r="D9" s="5">
        <v>225</v>
      </c>
      <c r="E9" s="5">
        <f t="shared" si="1"/>
        <v>1710</v>
      </c>
      <c r="F9" s="5">
        <v>271.11</v>
      </c>
      <c r="G9" s="5">
        <f t="shared" si="2"/>
        <v>60999.75</v>
      </c>
      <c r="H9" s="5">
        <v>60999.75</v>
      </c>
      <c r="I9" s="5">
        <f t="shared" si="3"/>
        <v>5083.3125</v>
      </c>
      <c r="J9" s="5">
        <f t="shared" si="4"/>
        <v>60999.75</v>
      </c>
    </row>
    <row r="10" spans="1:10" ht="25.5" customHeight="1">
      <c r="A10" s="4" t="s">
        <v>51</v>
      </c>
      <c r="B10" s="4" t="s">
        <v>52</v>
      </c>
      <c r="C10" s="5">
        <f t="shared" si="0"/>
        <v>7.0399999999999991</v>
      </c>
      <c r="D10" s="5">
        <v>132</v>
      </c>
      <c r="E10" s="5">
        <f t="shared" si="1"/>
        <v>1003.1999999999999</v>
      </c>
      <c r="F10" s="5">
        <v>378.79</v>
      </c>
      <c r="G10" s="5">
        <f t="shared" si="2"/>
        <v>50000.280000000006</v>
      </c>
      <c r="H10" s="5">
        <v>50000.28</v>
      </c>
      <c r="I10" s="5">
        <f t="shared" si="3"/>
        <v>7102.3125000000009</v>
      </c>
      <c r="J10" s="5">
        <f t="shared" si="4"/>
        <v>50000.28</v>
      </c>
    </row>
    <row r="11" spans="1:10" ht="30.75" customHeight="1">
      <c r="A11" s="4" t="s">
        <v>36</v>
      </c>
      <c r="B11" s="4" t="s">
        <v>53</v>
      </c>
      <c r="C11" s="5">
        <f t="shared" si="0"/>
        <v>8</v>
      </c>
      <c r="D11" s="5">
        <v>150</v>
      </c>
      <c r="E11" s="5">
        <f t="shared" si="1"/>
        <v>1140</v>
      </c>
      <c r="F11" s="5">
        <v>10</v>
      </c>
      <c r="G11" s="5">
        <f t="shared" si="2"/>
        <v>1500</v>
      </c>
      <c r="H11" s="5">
        <v>1500</v>
      </c>
      <c r="I11" s="5">
        <f t="shared" si="3"/>
        <v>187.5</v>
      </c>
      <c r="J11" s="5">
        <f t="shared" si="4"/>
        <v>1500</v>
      </c>
    </row>
    <row r="12" spans="1:10" ht="25.5" customHeight="1">
      <c r="A12" s="7" t="s">
        <v>54</v>
      </c>
      <c r="B12" s="7"/>
      <c r="C12" s="8">
        <f>SUM(C2:C11)</f>
        <v>107.03999999999999</v>
      </c>
      <c r="D12" s="8">
        <f>SUM(D2:D11)</f>
        <v>2007</v>
      </c>
      <c r="E12" s="8">
        <f>SUM(E2:E11)</f>
        <v>15253.2</v>
      </c>
      <c r="F12" s="8"/>
      <c r="G12" s="8">
        <f t="shared" ref="G12" si="5">SUM(G2:G11)</f>
        <v>606903.48</v>
      </c>
      <c r="H12" s="8">
        <f>SUM(H2:H11)</f>
        <v>606903.48</v>
      </c>
      <c r="I12" s="8"/>
      <c r="J12" s="8">
        <f>SUM(J2:J11)</f>
        <v>606903.48</v>
      </c>
    </row>
    <row r="13" spans="1:10" ht="25.5" customHeight="1">
      <c r="A13" s="7"/>
      <c r="B13" s="7"/>
      <c r="C13" s="8"/>
      <c r="D13" s="8"/>
      <c r="E13" s="8"/>
      <c r="F13" s="8"/>
      <c r="G13" s="8"/>
      <c r="H13" s="8"/>
    </row>
    <row r="14" spans="1:10" ht="25.5" customHeight="1"/>
    <row r="15" spans="1:10" ht="25.5" customHeight="1"/>
    <row r="16" spans="1:10"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spans="1:12" ht="25.5" customHeight="1"/>
    <row r="34" spans="1:12" ht="25.5" customHeight="1"/>
    <row r="35" spans="1:12" ht="25.5" customHeight="1"/>
    <row r="36" spans="1:12" ht="25.5" customHeight="1"/>
    <row r="37" spans="1:12" ht="25.5" customHeight="1"/>
    <row r="38" spans="1:12" ht="25.5" customHeight="1"/>
    <row r="39" spans="1:12" ht="25.5" customHeight="1"/>
    <row r="40" spans="1:12" ht="25.5" customHeight="1"/>
    <row r="41" spans="1:12" ht="25.5" customHeight="1"/>
    <row r="42" spans="1:12" ht="25.5" customHeight="1"/>
    <row r="43" spans="1:12" ht="25.5" customHeight="1">
      <c r="A43" s="9"/>
    </row>
    <row r="44" spans="1:12" ht="46.5" customHeight="1">
      <c r="B44" s="352"/>
      <c r="C44" s="352"/>
      <c r="H44" s="352"/>
      <c r="I44" s="352"/>
      <c r="K44" s="353"/>
      <c r="L44" s="352"/>
    </row>
    <row r="45" spans="1:12" ht="25.5" customHeight="1"/>
    <row r="46" spans="1:12" ht="25.5" customHeight="1"/>
    <row r="47" spans="1:12" ht="25.5" customHeight="1"/>
    <row r="48" spans="1:12"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sheetData>
  <mergeCells count="3">
    <mergeCell ref="B44:C44"/>
    <mergeCell ref="H44:I44"/>
    <mergeCell ref="K44:L44"/>
  </mergeCells>
  <pageMargins left="0.7" right="0.7" top="0.75" bottom="0.75" header="0.3" footer="0.3"/>
  <pageSetup paperSize="9" scale="88" fitToHeight="0" orientation="landscape"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2</vt:i4>
      </vt:variant>
    </vt:vector>
  </HeadingPairs>
  <TitlesOfParts>
    <vt:vector size="10" baseType="lpstr">
      <vt:lpstr>Interplay SR_FPA_SGA</vt:lpstr>
      <vt:lpstr>ST OBJ_SGA</vt:lpstr>
      <vt:lpstr>Work Programme</vt:lpstr>
      <vt:lpstr>Budget per Work Package</vt:lpstr>
      <vt:lpstr>Staff Effort per Work Packages</vt:lpstr>
      <vt:lpstr>PM calculation</vt:lpstr>
      <vt:lpstr>Folha2</vt:lpstr>
      <vt:lpstr>Folha3</vt:lpstr>
      <vt:lpstr>'PM calculation'!Área_de_Impressão</vt:lpstr>
      <vt:lpstr>'Staff Effort per Work Packages'!Área_de_Impressão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Helder Ferreira</dc:creator>
  <cp:lastModifiedBy>Helder Ferreira</cp:lastModifiedBy>
  <dcterms:created xsi:type="dcterms:W3CDTF">2021-10-24T14:09:59Z</dcterms:created>
  <dcterms:modified xsi:type="dcterms:W3CDTF">2021-11-26T14:24:10Z</dcterms:modified>
</cp:coreProperties>
</file>