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Shared\EAPN\11. FINANCES\Budgets\2022\Core\"/>
    </mc:Choice>
  </mc:AlternateContent>
  <xr:revisionPtr revIDLastSave="0" documentId="13_ncr:1_{6D890D57-AD10-476C-AA84-8B737D12A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Detail expenses" sheetId="5" r:id="rId2"/>
  </sheets>
  <definedNames>
    <definedName name="_xlnm.Print_Area" localSheetId="1">'Detail expenses'!$A$1:$G$103</definedName>
    <definedName name="_xlnm.Print_Area" localSheetId="0">Overview!$A$1:$O$9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5" l="1"/>
  <c r="K9" i="1" s="1"/>
  <c r="C64" i="5"/>
  <c r="C33" i="5"/>
  <c r="D9" i="1" s="1"/>
  <c r="F49" i="5"/>
  <c r="F37" i="5"/>
  <c r="F40" i="5"/>
  <c r="F42" i="5"/>
  <c r="F45" i="5"/>
  <c r="F47" i="5"/>
  <c r="F51" i="5"/>
  <c r="F17" i="5"/>
  <c r="C9" i="1" s="1"/>
  <c r="C53" i="5"/>
  <c r="G9" i="1" s="1"/>
  <c r="E53" i="5"/>
  <c r="I9" i="1" s="1"/>
  <c r="D53" i="5"/>
  <c r="H9" i="1" s="1"/>
  <c r="B53" i="5"/>
  <c r="F9" i="1" s="1"/>
  <c r="C36" i="5"/>
  <c r="C52" i="5" s="1"/>
  <c r="G4" i="1" s="1"/>
  <c r="D52" i="5"/>
  <c r="H4" i="1" s="1"/>
  <c r="E52" i="5"/>
  <c r="I4" i="1" s="1"/>
  <c r="F38" i="5"/>
  <c r="F39" i="5"/>
  <c r="F41" i="5"/>
  <c r="F43" i="5"/>
  <c r="F44" i="5"/>
  <c r="F46" i="5"/>
  <c r="F48" i="5"/>
  <c r="F50" i="5"/>
  <c r="B52" i="5"/>
  <c r="F4" i="1" s="1"/>
  <c r="B33" i="5"/>
  <c r="D4" i="1" s="1"/>
  <c r="E17" i="5"/>
  <c r="B64" i="5"/>
  <c r="J4" i="1" s="1"/>
  <c r="B101" i="5"/>
  <c r="K4" i="1" s="1"/>
  <c r="D17" i="5"/>
  <c r="C17" i="5"/>
  <c r="F36" i="5" l="1"/>
  <c r="F52" i="5" s="1"/>
  <c r="B103" i="5" s="1"/>
  <c r="C4" i="1"/>
  <c r="O4" i="1" s="1"/>
  <c r="F53" i="5"/>
  <c r="C103" i="5" s="1"/>
  <c r="J9" i="1"/>
  <c r="O9" i="1" s="1"/>
</calcChain>
</file>

<file path=xl/sharedStrings.xml><?xml version="1.0" encoding="utf-8"?>
<sst xmlns="http://schemas.openxmlformats.org/spreadsheetml/2006/main" count="193" uniqueCount="141">
  <si>
    <t>Participant</t>
  </si>
  <si>
    <t>A Personnel</t>
  </si>
  <si>
    <t>Name</t>
  </si>
  <si>
    <t>x person months</t>
  </si>
  <si>
    <t>x Euro</t>
  </si>
  <si>
    <t>x travels</t>
  </si>
  <si>
    <t>x persons travelling</t>
  </si>
  <si>
    <t>X Euro</t>
  </si>
  <si>
    <t>B Subcontracting</t>
  </si>
  <si>
    <t>C 1a Travel</t>
  </si>
  <si>
    <t>C 1b Accommodation</t>
  </si>
  <si>
    <t>C 1c Subsistence</t>
  </si>
  <si>
    <t>C 2 Equipment</t>
  </si>
  <si>
    <t>C 3 Other goods, works and services</t>
  </si>
  <si>
    <t>D 1 Financial support to third parties</t>
  </si>
  <si>
    <t>x grants</t>
  </si>
  <si>
    <t>E Indirect costs</t>
  </si>
  <si>
    <t>Total costs</t>
  </si>
  <si>
    <t>n/a</t>
  </si>
  <si>
    <t>Function</t>
  </si>
  <si>
    <t>Person months</t>
  </si>
  <si>
    <t>Days</t>
  </si>
  <si>
    <t>Total in Euro</t>
  </si>
  <si>
    <t>director</t>
  </si>
  <si>
    <t>Comments</t>
  </si>
  <si>
    <t>Philippe Lemmens</t>
  </si>
  <si>
    <t>Elke Vandermeerschen</t>
  </si>
  <si>
    <t>Magda Tancau</t>
  </si>
  <si>
    <t>Finance/admin.</t>
  </si>
  <si>
    <t xml:space="preserve">TBC </t>
  </si>
  <si>
    <t>Rebecca Lee</t>
  </si>
  <si>
    <t>Sigrid Dahmen</t>
  </si>
  <si>
    <t>Sabrina Iannazzone</t>
  </si>
  <si>
    <t>Total staff</t>
  </si>
  <si>
    <t>Events</t>
  </si>
  <si>
    <t>Number persons</t>
  </si>
  <si>
    <t>2,5 days</t>
  </si>
  <si>
    <t>Folders, posters, reports</t>
  </si>
  <si>
    <t>Website and social media</t>
  </si>
  <si>
    <t>Campaigns</t>
  </si>
  <si>
    <t>Staff development days</t>
  </si>
  <si>
    <t>Poverty watch contracts NN</t>
  </si>
  <si>
    <t>Staff personal skills</t>
  </si>
  <si>
    <t>Pillar/Semester contracts NN</t>
  </si>
  <si>
    <t>Expert accountant</t>
  </si>
  <si>
    <t>Consultancy</t>
  </si>
  <si>
    <t>Audits</t>
  </si>
  <si>
    <t>Rent offices + charges</t>
  </si>
  <si>
    <t>Photocopies</t>
  </si>
  <si>
    <t>Tech support</t>
  </si>
  <si>
    <t>Electricity</t>
  </si>
  <si>
    <t>Cleaning</t>
  </si>
  <si>
    <t>Telephone/internet</t>
  </si>
  <si>
    <t>Postage</t>
  </si>
  <si>
    <t>Office supplies</t>
  </si>
  <si>
    <t>Insurances</t>
  </si>
  <si>
    <t>Bank charges</t>
  </si>
  <si>
    <t>Overall total</t>
  </si>
  <si>
    <t>Meeting tools (zoom)</t>
  </si>
  <si>
    <t>Kahina Rabahi</t>
  </si>
  <si>
    <t>Bureau zoom meetings (4)</t>
  </si>
  <si>
    <t>Bureau meetings (online 4 meetings - 3 H/meeting - 3 languages)</t>
  </si>
  <si>
    <t>2,5 days (3 nights)</t>
  </si>
  <si>
    <t>ExCo zoom meetings (3)</t>
  </si>
  <si>
    <t>ExCo zoom (3 meetings - 3 H/meeting - 3 languages)</t>
  </si>
  <si>
    <t>4 persons / Network - 1,5 days (2 nights) - no interpretation</t>
  </si>
  <si>
    <t>Development/Participation</t>
  </si>
  <si>
    <t>Communication</t>
  </si>
  <si>
    <t>Policy and Advocacy Coordinator</t>
  </si>
  <si>
    <t>Policy Officer 1</t>
  </si>
  <si>
    <t>Policy Officer 2</t>
  </si>
  <si>
    <t>Events Officer</t>
  </si>
  <si>
    <t>Office Manager</t>
  </si>
  <si>
    <t>Stagiaires</t>
  </si>
  <si>
    <t>CIP Comm.</t>
  </si>
  <si>
    <t>CIP Admin.</t>
  </si>
  <si>
    <t>EAPN</t>
  </si>
  <si>
    <t>1 day (2 nights)</t>
  </si>
  <si>
    <t>A. Personnel</t>
  </si>
  <si>
    <t xml:space="preserve">C 1c Subsistence </t>
  </si>
  <si>
    <t>Bureau 1 - interpretation case</t>
  </si>
  <si>
    <t>ExCo 1 + Policy Conf - May - interpretation cabines</t>
  </si>
  <si>
    <t>ExCo 2 + EU PW launch event - October - interpretation cabines</t>
  </si>
  <si>
    <t>European PeP - microphones-soundsystem</t>
  </si>
  <si>
    <t>Laptops depreciation</t>
  </si>
  <si>
    <t>Premises works - depreciated</t>
  </si>
  <si>
    <t>Software - yearly cost</t>
  </si>
  <si>
    <t>Licences - yearly cost</t>
  </si>
  <si>
    <t>B. Subcontracting</t>
  </si>
  <si>
    <t xml:space="preserve">Bureau 1 - interpretation 3 languages </t>
  </si>
  <si>
    <t>Bureau zoom meetings - interpretation (4 online)</t>
  </si>
  <si>
    <t>ExCo 2 + EU PW launch event - interpretation 3 languages</t>
  </si>
  <si>
    <t>ExCo 1 + Policy Conf - meeting rooms</t>
  </si>
  <si>
    <t>ExCo 2 + EU PW launch event - meeting rooms</t>
  </si>
  <si>
    <t>Euisg 1 + Pol Conference - meeting rooms</t>
  </si>
  <si>
    <t>Euisg 2 + EU PW launch event - meeting rooms</t>
  </si>
  <si>
    <t>Representation meeting rooms</t>
  </si>
  <si>
    <t>European PeP - meeting rooms</t>
  </si>
  <si>
    <t>ExCo 1 + Policy Conf - catering</t>
  </si>
  <si>
    <t>ExCo 2 + EU PW launch event - catering</t>
  </si>
  <si>
    <t>Euisg 1 + Pol Conference - catering</t>
  </si>
  <si>
    <t>Euisg 2 + EU PW launch event - catering</t>
  </si>
  <si>
    <t>Representation - catering</t>
  </si>
  <si>
    <t>European PeP - catering</t>
  </si>
  <si>
    <t>Contracts NN - PEP meeting rooms</t>
  </si>
  <si>
    <t>Contracts NN - PEP reproduction/publication</t>
  </si>
  <si>
    <t xml:space="preserve">Contracts NN - PEP catering </t>
  </si>
  <si>
    <t>Contracts NN - PEP coordination</t>
  </si>
  <si>
    <t xml:space="preserve">Contracts NN - Translations </t>
  </si>
  <si>
    <t>Contracts NN - PEP accommodation</t>
  </si>
  <si>
    <t>Contracts NN - PEP subsistence</t>
  </si>
  <si>
    <t>Contracts NN - PEP travel 250</t>
  </si>
  <si>
    <t xml:space="preserve">Total </t>
  </si>
  <si>
    <t xml:space="preserve">Representation zoom meetings - interpretations </t>
  </si>
  <si>
    <t>Ana Beatriz Martinho Carvalho</t>
  </si>
  <si>
    <t>Seila Gois Habib</t>
  </si>
  <si>
    <t>Policy Conf - interpretation 3 languages (online)</t>
  </si>
  <si>
    <t>ExCo 1 zoom meetings - interpretations (3 online)</t>
  </si>
  <si>
    <t>Estimated budget - Resources 2022</t>
  </si>
  <si>
    <t>Estimated budget - Resources 2023</t>
  </si>
  <si>
    <t>Estimated budget - Resources detail comparison 2022-2023</t>
  </si>
  <si>
    <t>Helder / Juliana Santos Wahlgren</t>
  </si>
  <si>
    <t>Budgeted 2022</t>
  </si>
  <si>
    <t>Budgeted 2023</t>
  </si>
  <si>
    <t>Bureau 2 - budgeted 2022</t>
  </si>
  <si>
    <t>Bureau 2 - budgeted 2023</t>
  </si>
  <si>
    <t>ExCo 1 + Policy Conf - May - budgeted 2023</t>
  </si>
  <si>
    <t>ExCo 2 + EU PW launch - October - budgeted 2023</t>
  </si>
  <si>
    <t>Euisg 1 + Pol Conference - May - budgeted 2023</t>
  </si>
  <si>
    <t>Representation budgeted 2023</t>
  </si>
  <si>
    <t>European PeP 2023</t>
  </si>
  <si>
    <t>Total budgeted 2023</t>
  </si>
  <si>
    <t>Total budgeted 2022</t>
  </si>
  <si>
    <t>European PeP 2022</t>
  </si>
  <si>
    <t>Representation budgeted 2022</t>
  </si>
  <si>
    <t>Euisg 2 + EU PW launch October - budgeted 2022</t>
  </si>
  <si>
    <t>Euisg 1 + Pol Conference - May - budgeted 2022</t>
  </si>
  <si>
    <t>ExCo 2 + EU PW launch - October - budgeted 2022</t>
  </si>
  <si>
    <t>ExCo 1 + Policy Conf - May - budgeted 2022</t>
  </si>
  <si>
    <t>Euisg 2 + EU PW launch October - budgeted 2023</t>
  </si>
  <si>
    <t>3 persons / Network - 1,5 days (2 nights) - no interpretation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</si>
</sst>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/>
    </xf>
    <xf numFmtId="4" fontId="0" fillId="3" borderId="0" xfId="0" applyNumberFormat="1" applyFont="1" applyFill="1" applyAlignment="1">
      <alignment vertical="center"/>
    </xf>
    <xf numFmtId="0" fontId="0" fillId="3" borderId="0" xfId="0" applyFont="1" applyFill="1"/>
    <xf numFmtId="0" fontId="0" fillId="0" borderId="0" xfId="0" applyFill="1" applyAlignment="1">
      <alignment wrapText="1"/>
    </xf>
    <xf numFmtId="0" fontId="1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" fontId="0" fillId="0" borderId="0" xfId="0" applyNumberFormat="1" applyAlignment="1"/>
    <xf numFmtId="4" fontId="0" fillId="0" borderId="0" xfId="0" applyNumberFormat="1" applyFont="1" applyAlignment="1">
      <alignment horizontal="right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49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workbookViewId="0">
      <selection activeCell="C19" sqref="C19"/>
    </sheetView>
  </sheetViews>
  <sheetFormatPr defaultRowHeight="15" x14ac:dyDescent="0.25"/>
  <cols>
    <col min="1" max="2" width="20" customWidth="1"/>
    <col min="3" max="3" width="14.28515625" customWidth="1"/>
    <col min="4" max="5" width="20" customWidth="1"/>
    <col min="6" max="6" width="15.7109375" customWidth="1"/>
    <col min="7" max="7" width="14" customWidth="1"/>
    <col min="8" max="8" width="20" customWidth="1"/>
    <col min="9" max="9" width="16.42578125" customWidth="1"/>
    <col min="10" max="10" width="15.7109375" customWidth="1"/>
    <col min="11" max="11" width="18.5703125" customWidth="1"/>
    <col min="12" max="12" width="14.85546875" customWidth="1"/>
    <col min="13" max="13" width="16" customWidth="1"/>
    <col min="14" max="14" width="14.28515625" customWidth="1"/>
    <col min="15" max="23" width="20" customWidth="1"/>
  </cols>
  <sheetData>
    <row r="1" spans="1:15" ht="25.5" customHeight="1" x14ac:dyDescent="0.25">
      <c r="A1" s="36" t="s">
        <v>118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4.5" customHeight="1" x14ac:dyDescent="0.25">
      <c r="A2" s="36" t="s">
        <v>0</v>
      </c>
      <c r="B2" s="50" t="s">
        <v>1</v>
      </c>
      <c r="C2" s="50"/>
      <c r="D2" s="36" t="s">
        <v>8</v>
      </c>
      <c r="E2" s="50" t="s">
        <v>9</v>
      </c>
      <c r="F2" s="50"/>
      <c r="G2" s="50"/>
      <c r="H2" s="36" t="s">
        <v>10</v>
      </c>
      <c r="I2" s="36" t="s">
        <v>11</v>
      </c>
      <c r="J2" s="36" t="s">
        <v>12</v>
      </c>
      <c r="K2" s="40" t="s">
        <v>13</v>
      </c>
      <c r="L2" s="51" t="s">
        <v>14</v>
      </c>
      <c r="M2" s="50"/>
      <c r="N2" s="36" t="s">
        <v>16</v>
      </c>
      <c r="O2" s="36" t="s">
        <v>17</v>
      </c>
    </row>
    <row r="3" spans="1:15" ht="34.5" customHeight="1" x14ac:dyDescent="0.25">
      <c r="A3" s="37" t="s">
        <v>2</v>
      </c>
      <c r="B3" s="37" t="s">
        <v>3</v>
      </c>
      <c r="C3" s="37" t="s">
        <v>4</v>
      </c>
      <c r="D3" s="37" t="s">
        <v>4</v>
      </c>
      <c r="E3" s="37" t="s">
        <v>5</v>
      </c>
      <c r="F3" s="38" t="s">
        <v>6</v>
      </c>
      <c r="G3" s="37" t="s">
        <v>4</v>
      </c>
      <c r="H3" s="37" t="s">
        <v>7</v>
      </c>
      <c r="I3" s="37" t="s">
        <v>4</v>
      </c>
      <c r="J3" s="37" t="s">
        <v>4</v>
      </c>
      <c r="K3" s="37" t="s">
        <v>4</v>
      </c>
      <c r="L3" s="37" t="s">
        <v>15</v>
      </c>
      <c r="M3" s="37" t="s">
        <v>4</v>
      </c>
      <c r="N3" s="37" t="s">
        <v>18</v>
      </c>
      <c r="O3" s="37" t="s">
        <v>4</v>
      </c>
    </row>
    <row r="4" spans="1:15" ht="25.5" customHeight="1" x14ac:dyDescent="0.25">
      <c r="A4" s="36" t="s">
        <v>76</v>
      </c>
      <c r="B4" s="36"/>
      <c r="C4" s="39">
        <f>'Detail expenses'!E17</f>
        <v>606903.48</v>
      </c>
      <c r="D4" s="39">
        <f>'Detail expenses'!B33</f>
        <v>266500</v>
      </c>
      <c r="E4" s="39">
        <v>166.18</v>
      </c>
      <c r="F4" s="36">
        <f>'Detail expenses'!B52</f>
        <v>261</v>
      </c>
      <c r="G4" s="39">
        <f>'Detail expenses'!C52</f>
        <v>57420</v>
      </c>
      <c r="H4" s="39">
        <f>'Detail expenses'!D52</f>
        <v>58635</v>
      </c>
      <c r="I4" s="39">
        <f>'Detail expenses'!E52</f>
        <v>13467.5</v>
      </c>
      <c r="J4" s="39">
        <f>'Detail expenses'!B64</f>
        <v>18100</v>
      </c>
      <c r="K4" s="39">
        <f>'Detail expenses'!B101</f>
        <v>163690</v>
      </c>
      <c r="L4" s="36">
        <v>0</v>
      </c>
      <c r="M4" s="39">
        <v>0</v>
      </c>
      <c r="N4" s="39">
        <v>0</v>
      </c>
      <c r="O4" s="39">
        <f>C4+D4+G4+H4+I4+J4+K4+M4+N4</f>
        <v>1184715.98</v>
      </c>
    </row>
    <row r="5" spans="1:15" ht="25.5" customHeight="1" x14ac:dyDescent="0.25"/>
    <row r="6" spans="1:15" ht="25.5" customHeight="1" x14ac:dyDescent="0.25">
      <c r="A6" s="36" t="s">
        <v>119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5.5" customHeight="1" x14ac:dyDescent="0.25">
      <c r="A7" s="36" t="s">
        <v>0</v>
      </c>
      <c r="B7" s="50" t="s">
        <v>1</v>
      </c>
      <c r="C7" s="50"/>
      <c r="D7" s="36" t="s">
        <v>8</v>
      </c>
      <c r="E7" s="50" t="s">
        <v>9</v>
      </c>
      <c r="F7" s="50"/>
      <c r="G7" s="50"/>
      <c r="H7" s="36" t="s">
        <v>10</v>
      </c>
      <c r="I7" s="36" t="s">
        <v>11</v>
      </c>
      <c r="J7" s="36" t="s">
        <v>12</v>
      </c>
      <c r="K7" s="41" t="s">
        <v>13</v>
      </c>
      <c r="L7" s="51" t="s">
        <v>14</v>
      </c>
      <c r="M7" s="50"/>
      <c r="N7" s="36" t="s">
        <v>16</v>
      </c>
      <c r="O7" s="36" t="s">
        <v>17</v>
      </c>
    </row>
    <row r="8" spans="1:15" ht="25.5" customHeight="1" x14ac:dyDescent="0.25">
      <c r="A8" s="37" t="s">
        <v>2</v>
      </c>
      <c r="B8" s="37" t="s">
        <v>3</v>
      </c>
      <c r="C8" s="37" t="s">
        <v>4</v>
      </c>
      <c r="D8" s="37" t="s">
        <v>4</v>
      </c>
      <c r="E8" s="37" t="s">
        <v>5</v>
      </c>
      <c r="F8" s="42" t="s">
        <v>6</v>
      </c>
      <c r="G8" s="37" t="s">
        <v>4</v>
      </c>
      <c r="H8" s="37" t="s">
        <v>7</v>
      </c>
      <c r="I8" s="37" t="s">
        <v>4</v>
      </c>
      <c r="J8" s="37" t="s">
        <v>4</v>
      </c>
      <c r="K8" s="37" t="s">
        <v>4</v>
      </c>
      <c r="L8" s="37" t="s">
        <v>15</v>
      </c>
      <c r="M8" s="37" t="s">
        <v>4</v>
      </c>
      <c r="N8" s="37" t="s">
        <v>18</v>
      </c>
      <c r="O8" s="37" t="s">
        <v>4</v>
      </c>
    </row>
    <row r="9" spans="1:15" ht="25.5" customHeight="1" x14ac:dyDescent="0.25">
      <c r="A9" s="36" t="s">
        <v>76</v>
      </c>
      <c r="B9" s="36"/>
      <c r="C9" s="39">
        <f>'Detail expenses'!F17</f>
        <v>684501.33</v>
      </c>
      <c r="D9" s="39">
        <f>'Detail expenses'!C33</f>
        <v>276500</v>
      </c>
      <c r="E9" s="39">
        <v>0</v>
      </c>
      <c r="F9" s="39">
        <f>'Detail expenses'!B53</f>
        <v>94</v>
      </c>
      <c r="G9" s="39">
        <f>'Detail expenses'!C53</f>
        <v>44220</v>
      </c>
      <c r="H9" s="39">
        <f>'Detail expenses'!D53</f>
        <v>58635</v>
      </c>
      <c r="I9" s="39">
        <f>'Detail expenses'!E53</f>
        <v>17667.5</v>
      </c>
      <c r="J9" s="39">
        <f>'Detail expenses'!C64</f>
        <v>22100</v>
      </c>
      <c r="K9" s="39">
        <f>'Detail expenses'!C101</f>
        <v>159590</v>
      </c>
      <c r="L9" s="36">
        <v>0</v>
      </c>
      <c r="M9" s="39">
        <v>0</v>
      </c>
      <c r="N9" s="39">
        <v>0</v>
      </c>
      <c r="O9" s="39">
        <f>C9+D9+G9+H9+I9+J9+K9+M9+N9</f>
        <v>1263213.83</v>
      </c>
    </row>
    <row r="10" spans="1:15" ht="25.5" customHeight="1" x14ac:dyDescent="0.25"/>
    <row r="11" spans="1:15" ht="25.5" customHeight="1" x14ac:dyDescent="0.25"/>
    <row r="12" spans="1:15" ht="25.5" customHeight="1" x14ac:dyDescent="0.25"/>
    <row r="13" spans="1:15" ht="25.5" customHeight="1" x14ac:dyDescent="0.25"/>
    <row r="14" spans="1:15" ht="25.5" customHeight="1" x14ac:dyDescent="0.25"/>
    <row r="15" spans="1:15" ht="25.5" customHeight="1" x14ac:dyDescent="0.25"/>
    <row r="16" spans="1:15" ht="25.5" customHeight="1" x14ac:dyDescent="0.25"/>
    <row r="17" ht="25.5" customHeight="1" x14ac:dyDescent="0.25"/>
    <row r="18" ht="25.5" customHeight="1" x14ac:dyDescent="0.25"/>
    <row r="19" ht="25.5" customHeight="1" x14ac:dyDescent="0.25"/>
    <row r="20" ht="25.5" customHeight="1" x14ac:dyDescent="0.25"/>
    <row r="21" ht="25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  <row r="26" ht="25.5" customHeight="1" x14ac:dyDescent="0.25"/>
    <row r="27" ht="25.5" customHeight="1" x14ac:dyDescent="0.25"/>
    <row r="28" ht="25.5" customHeight="1" x14ac:dyDescent="0.25"/>
    <row r="29" ht="25.5" customHeight="1" x14ac:dyDescent="0.25"/>
    <row r="30" ht="25.5" customHeight="1" x14ac:dyDescent="0.25"/>
    <row r="31" ht="25.5" customHeight="1" x14ac:dyDescent="0.25"/>
    <row r="32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25.5" customHeight="1" x14ac:dyDescent="0.25"/>
    <row r="48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  <row r="76" ht="25.5" customHeight="1" x14ac:dyDescent="0.25"/>
    <row r="77" ht="25.5" customHeight="1" x14ac:dyDescent="0.25"/>
    <row r="78" ht="25.5" customHeight="1" x14ac:dyDescent="0.25"/>
    <row r="79" ht="25.5" customHeight="1" x14ac:dyDescent="0.25"/>
    <row r="80" ht="25.5" customHeight="1" x14ac:dyDescent="0.25"/>
    <row r="81" ht="25.5" customHeight="1" x14ac:dyDescent="0.25"/>
    <row r="82" ht="25.5" customHeight="1" x14ac:dyDescent="0.25"/>
    <row r="83" ht="25.5" customHeight="1" x14ac:dyDescent="0.25"/>
    <row r="84" ht="25.5" customHeight="1" x14ac:dyDescent="0.25"/>
    <row r="85" ht="25.5" customHeight="1" x14ac:dyDescent="0.25"/>
    <row r="86" ht="25.5" customHeight="1" x14ac:dyDescent="0.25"/>
    <row r="87" ht="25.5" customHeight="1" x14ac:dyDescent="0.25"/>
    <row r="88" ht="25.5" customHeight="1" x14ac:dyDescent="0.25"/>
    <row r="89" ht="25.5" customHeight="1" x14ac:dyDescent="0.25"/>
    <row r="90" ht="25.5" customHeight="1" x14ac:dyDescent="0.25"/>
    <row r="91" ht="25.5" customHeight="1" x14ac:dyDescent="0.25"/>
    <row r="92" ht="25.5" customHeight="1" x14ac:dyDescent="0.25"/>
    <row r="93" ht="25.5" customHeight="1" x14ac:dyDescent="0.25"/>
    <row r="94" ht="25.5" customHeight="1" x14ac:dyDescent="0.25"/>
    <row r="95" ht="25.5" customHeight="1" x14ac:dyDescent="0.25"/>
    <row r="96" ht="25.5" customHeight="1" x14ac:dyDescent="0.25"/>
    <row r="97" ht="25.5" customHeight="1" x14ac:dyDescent="0.25"/>
    <row r="98" ht="25.5" customHeight="1" x14ac:dyDescent="0.25"/>
    <row r="99" ht="25.5" customHeight="1" x14ac:dyDescent="0.25"/>
    <row r="100" ht="25.5" customHeight="1" x14ac:dyDescent="0.25"/>
    <row r="101" ht="25.5" customHeight="1" x14ac:dyDescent="0.25"/>
    <row r="102" ht="25.5" customHeight="1" x14ac:dyDescent="0.25"/>
    <row r="103" ht="25.5" customHeight="1" x14ac:dyDescent="0.25"/>
    <row r="104" ht="25.5" customHeight="1" x14ac:dyDescent="0.25"/>
    <row r="105" ht="25.5" customHeight="1" x14ac:dyDescent="0.25"/>
    <row r="106" ht="25.5" customHeight="1" x14ac:dyDescent="0.25"/>
    <row r="107" ht="25.5" customHeight="1" x14ac:dyDescent="0.25"/>
    <row r="108" ht="25.5" customHeight="1" x14ac:dyDescent="0.25"/>
    <row r="109" ht="25.5" customHeight="1" x14ac:dyDescent="0.25"/>
    <row r="110" ht="25.5" customHeight="1" x14ac:dyDescent="0.25"/>
    <row r="111" ht="25.5" customHeight="1" x14ac:dyDescent="0.25"/>
    <row r="1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1:13" ht="25.5" customHeight="1" x14ac:dyDescent="0.25"/>
    <row r="162" spans="1:13" ht="25.5" customHeight="1" x14ac:dyDescent="0.25"/>
    <row r="163" spans="1:13" ht="25.5" customHeight="1" x14ac:dyDescent="0.25"/>
    <row r="164" spans="1:13" ht="25.5" customHeight="1" x14ac:dyDescent="0.25"/>
    <row r="165" spans="1:13" ht="25.5" customHeight="1" x14ac:dyDescent="0.25"/>
    <row r="166" spans="1:13" ht="25.5" customHeight="1" x14ac:dyDescent="0.25"/>
    <row r="167" spans="1:13" ht="25.5" customHeight="1" x14ac:dyDescent="0.25"/>
    <row r="168" spans="1:13" ht="25.5" customHeight="1" x14ac:dyDescent="0.25"/>
    <row r="169" spans="1:13" ht="25.5" customHeight="1" x14ac:dyDescent="0.25"/>
    <row r="170" spans="1:13" ht="25.5" customHeight="1" x14ac:dyDescent="0.25"/>
    <row r="171" spans="1:13" ht="25.5" customHeight="1" x14ac:dyDescent="0.25"/>
    <row r="172" spans="1:13" ht="25.5" customHeight="1" x14ac:dyDescent="0.25"/>
    <row r="173" spans="1:13" ht="25.5" customHeight="1" x14ac:dyDescent="0.25"/>
    <row r="174" spans="1:13" ht="25.5" customHeight="1" x14ac:dyDescent="0.25"/>
    <row r="175" spans="1:13" ht="25.5" customHeight="1" x14ac:dyDescent="0.25">
      <c r="A175" s="1"/>
    </row>
    <row r="176" spans="1:13" ht="46.5" customHeight="1" x14ac:dyDescent="0.25">
      <c r="B176" s="48"/>
      <c r="C176" s="48"/>
      <c r="E176" s="48"/>
      <c r="F176" s="48"/>
      <c r="G176" s="48"/>
      <c r="K176" s="2"/>
      <c r="L176" s="49"/>
      <c r="M176" s="48"/>
    </row>
    <row r="177" ht="25.5" customHeight="1" x14ac:dyDescent="0.25"/>
    <row r="178" ht="25.5" customHeight="1" x14ac:dyDescent="0.25"/>
    <row r="179" ht="25.5" customHeight="1" x14ac:dyDescent="0.25"/>
    <row r="180" ht="25.5" customHeight="1" x14ac:dyDescent="0.25"/>
    <row r="181" ht="25.5" customHeight="1" x14ac:dyDescent="0.25"/>
    <row r="182" ht="25.5" customHeight="1" x14ac:dyDescent="0.25"/>
    <row r="183" ht="25.5" customHeight="1" x14ac:dyDescent="0.25"/>
    <row r="184" ht="25.5" customHeight="1" x14ac:dyDescent="0.25"/>
    <row r="185" ht="25.5" customHeight="1" x14ac:dyDescent="0.25"/>
    <row r="186" ht="25.5" customHeight="1" x14ac:dyDescent="0.25"/>
    <row r="187" ht="25.5" customHeight="1" x14ac:dyDescent="0.25"/>
    <row r="188" ht="25.5" customHeight="1" x14ac:dyDescent="0.25"/>
    <row r="189" ht="25.5" customHeight="1" x14ac:dyDescent="0.25"/>
    <row r="190" ht="25.5" customHeight="1" x14ac:dyDescent="0.25"/>
    <row r="191" ht="25.5" customHeight="1" x14ac:dyDescent="0.25"/>
    <row r="192" ht="25.5" customHeight="1" x14ac:dyDescent="0.25"/>
    <row r="193" ht="25.5" customHeight="1" x14ac:dyDescent="0.25"/>
    <row r="194" ht="25.5" customHeight="1" x14ac:dyDescent="0.25"/>
    <row r="195" ht="25.5" customHeight="1" x14ac:dyDescent="0.25"/>
    <row r="196" ht="25.5" customHeight="1" x14ac:dyDescent="0.25"/>
    <row r="197" ht="25.5" customHeight="1" x14ac:dyDescent="0.25"/>
    <row r="198" ht="25.5" customHeight="1" x14ac:dyDescent="0.25"/>
    <row r="199" ht="25.5" customHeight="1" x14ac:dyDescent="0.25"/>
    <row r="200" ht="25.5" customHeight="1" x14ac:dyDescent="0.25"/>
    <row r="201" ht="25.5" customHeight="1" x14ac:dyDescent="0.25"/>
    <row r="202" ht="25.5" customHeight="1" x14ac:dyDescent="0.25"/>
    <row r="203" ht="25.5" customHeight="1" x14ac:dyDescent="0.25"/>
  </sheetData>
  <mergeCells count="9">
    <mergeCell ref="B176:C176"/>
    <mergeCell ref="E176:G176"/>
    <mergeCell ref="L176:M176"/>
    <mergeCell ref="B2:C2"/>
    <mergeCell ref="E2:G2"/>
    <mergeCell ref="L2:M2"/>
    <mergeCell ref="B7:C7"/>
    <mergeCell ref="E7:G7"/>
    <mergeCell ref="L7:M7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9F6B-7C19-4A52-AEF7-31DF014A45C5}">
  <sheetPr>
    <pageSetUpPr fitToPage="1"/>
  </sheetPr>
  <dimension ref="A1:J234"/>
  <sheetViews>
    <sheetView topLeftCell="A99" workbookViewId="0">
      <selection activeCell="C33" sqref="C33"/>
    </sheetView>
  </sheetViews>
  <sheetFormatPr defaultRowHeight="15" x14ac:dyDescent="0.25"/>
  <cols>
    <col min="1" max="1" width="43.5703125" customWidth="1"/>
    <col min="2" max="3" width="15.5703125" customWidth="1"/>
    <col min="4" max="4" width="14.5703125" customWidth="1"/>
    <col min="5" max="5" width="16.42578125" customWidth="1"/>
    <col min="6" max="6" width="15.28515625" customWidth="1"/>
    <col min="7" max="7" width="13.28515625" customWidth="1"/>
    <col min="8" max="8" width="27.5703125" customWidth="1"/>
    <col min="9" max="9" width="14.85546875" customWidth="1"/>
    <col min="10" max="10" width="16" customWidth="1"/>
    <col min="11" max="11" width="14.28515625" customWidth="1"/>
    <col min="12" max="20" width="20" customWidth="1"/>
  </cols>
  <sheetData>
    <row r="1" spans="1:10" ht="25.5" customHeight="1" x14ac:dyDescent="0.25">
      <c r="A1" s="3" t="s">
        <v>120</v>
      </c>
      <c r="B1" s="47"/>
    </row>
    <row r="2" spans="1:10" ht="34.5" customHeight="1" x14ac:dyDescent="0.25">
      <c r="B2" s="48"/>
      <c r="C2" s="48"/>
      <c r="E2" s="48"/>
      <c r="F2" s="48"/>
      <c r="G2" s="48"/>
      <c r="I2" s="49"/>
      <c r="J2" s="48"/>
    </row>
    <row r="3" spans="1:10" ht="34.5" customHeight="1" x14ac:dyDescent="0.25">
      <c r="A3" s="6" t="s">
        <v>78</v>
      </c>
      <c r="B3" s="4"/>
      <c r="C3" s="4"/>
      <c r="D3" s="4"/>
      <c r="F3" s="14"/>
    </row>
    <row r="4" spans="1:10" ht="25.5" customHeight="1" x14ac:dyDescent="0.25">
      <c r="A4" s="3" t="s">
        <v>2</v>
      </c>
      <c r="B4" s="3" t="s">
        <v>19</v>
      </c>
      <c r="C4" s="3" t="s">
        <v>20</v>
      </c>
      <c r="D4" s="3" t="s">
        <v>21</v>
      </c>
      <c r="E4" s="3" t="s">
        <v>122</v>
      </c>
      <c r="F4" s="3" t="s">
        <v>123</v>
      </c>
    </row>
    <row r="5" spans="1:10" ht="25.5" customHeight="1" x14ac:dyDescent="0.25">
      <c r="A5" s="4" t="s">
        <v>121</v>
      </c>
      <c r="B5" s="4" t="s">
        <v>23</v>
      </c>
      <c r="C5" s="5">
        <v>11.2</v>
      </c>
      <c r="D5" s="5">
        <v>210</v>
      </c>
      <c r="E5" s="5">
        <v>88399.5</v>
      </c>
      <c r="F5" s="7">
        <v>121999.5</v>
      </c>
    </row>
    <row r="6" spans="1:10" ht="25.5" customHeight="1" x14ac:dyDescent="0.25">
      <c r="A6" s="4" t="s">
        <v>25</v>
      </c>
      <c r="B6" s="4" t="s">
        <v>28</v>
      </c>
      <c r="C6" s="5">
        <v>11.2</v>
      </c>
      <c r="D6" s="5">
        <v>210</v>
      </c>
      <c r="E6" s="5">
        <v>82000.800000000003</v>
      </c>
      <c r="F6" s="7">
        <v>99000</v>
      </c>
    </row>
    <row r="7" spans="1:10" ht="25.5" customHeight="1" x14ac:dyDescent="0.25">
      <c r="A7" s="4" t="s">
        <v>26</v>
      </c>
      <c r="B7" s="4" t="s">
        <v>67</v>
      </c>
      <c r="C7" s="5">
        <v>9.6</v>
      </c>
      <c r="D7" s="5">
        <v>180</v>
      </c>
      <c r="E7" s="5">
        <v>59000.4</v>
      </c>
      <c r="F7" s="7">
        <v>61000.2</v>
      </c>
    </row>
    <row r="8" spans="1:10" ht="25.5" customHeight="1" x14ac:dyDescent="0.25">
      <c r="A8" s="4" t="s">
        <v>27</v>
      </c>
      <c r="B8" s="4" t="s">
        <v>66</v>
      </c>
      <c r="C8" s="5">
        <v>12</v>
      </c>
      <c r="D8" s="5">
        <v>225</v>
      </c>
      <c r="E8" s="5">
        <v>74000.25</v>
      </c>
      <c r="F8" s="7">
        <v>81000</v>
      </c>
    </row>
    <row r="9" spans="1:10" ht="25.5" customHeight="1" x14ac:dyDescent="0.25">
      <c r="A9" s="4" t="s">
        <v>59</v>
      </c>
      <c r="B9" s="4" t="s">
        <v>68</v>
      </c>
      <c r="C9" s="5">
        <v>12</v>
      </c>
      <c r="D9" s="5">
        <v>225</v>
      </c>
      <c r="E9" s="5">
        <v>76000.5</v>
      </c>
      <c r="F9" s="7">
        <v>81000</v>
      </c>
    </row>
    <row r="10" spans="1:10" ht="25.5" customHeight="1" x14ac:dyDescent="0.25">
      <c r="A10" s="4" t="s">
        <v>32</v>
      </c>
      <c r="B10" s="4" t="s">
        <v>69</v>
      </c>
      <c r="C10" s="5">
        <v>12</v>
      </c>
      <c r="D10" s="5">
        <v>225</v>
      </c>
      <c r="E10" s="5">
        <v>57501</v>
      </c>
      <c r="F10" s="7">
        <v>60000.75</v>
      </c>
    </row>
    <row r="11" spans="1:10" ht="25.5" customHeight="1" x14ac:dyDescent="0.25">
      <c r="A11" s="24" t="s">
        <v>115</v>
      </c>
      <c r="B11" s="24" t="s">
        <v>70</v>
      </c>
      <c r="C11" s="25">
        <v>12</v>
      </c>
      <c r="D11" s="25">
        <v>225</v>
      </c>
      <c r="E11" s="25">
        <v>57501</v>
      </c>
      <c r="F11" s="7">
        <v>60000.75</v>
      </c>
    </row>
    <row r="12" spans="1:10" ht="25.5" customHeight="1" x14ac:dyDescent="0.25">
      <c r="A12" s="4" t="s">
        <v>30</v>
      </c>
      <c r="B12" s="4" t="s">
        <v>71</v>
      </c>
      <c r="C12" s="5">
        <v>12</v>
      </c>
      <c r="D12" s="5">
        <v>225</v>
      </c>
      <c r="E12" s="5">
        <v>60999.75</v>
      </c>
      <c r="F12" s="7">
        <v>65000.25</v>
      </c>
    </row>
    <row r="13" spans="1:10" ht="25.5" customHeight="1" x14ac:dyDescent="0.25">
      <c r="A13" s="4" t="s">
        <v>31</v>
      </c>
      <c r="B13" s="4" t="s">
        <v>72</v>
      </c>
      <c r="C13" s="5">
        <v>7.04</v>
      </c>
      <c r="D13" s="5">
        <v>132</v>
      </c>
      <c r="E13" s="5">
        <v>50000.28</v>
      </c>
      <c r="F13" s="7">
        <v>53999.88</v>
      </c>
    </row>
    <row r="14" spans="1:10" ht="25.5" customHeight="1" x14ac:dyDescent="0.25">
      <c r="A14" s="4" t="s">
        <v>114</v>
      </c>
      <c r="B14" s="4" t="s">
        <v>75</v>
      </c>
      <c r="C14" s="5"/>
      <c r="D14" s="5"/>
      <c r="E14" s="5">
        <v>0</v>
      </c>
      <c r="F14" s="7">
        <v>0</v>
      </c>
    </row>
    <row r="15" spans="1:10" ht="25.5" customHeight="1" x14ac:dyDescent="0.25">
      <c r="A15" s="4" t="s">
        <v>29</v>
      </c>
      <c r="B15" s="4" t="s">
        <v>74</v>
      </c>
      <c r="C15" s="5"/>
      <c r="D15" s="5"/>
      <c r="E15" s="5">
        <v>0</v>
      </c>
      <c r="F15" s="7">
        <v>0</v>
      </c>
    </row>
    <row r="16" spans="1:10" s="19" customFormat="1" ht="30.75" customHeight="1" x14ac:dyDescent="0.25">
      <c r="A16" s="17" t="s">
        <v>29</v>
      </c>
      <c r="B16" s="17" t="s">
        <v>73</v>
      </c>
      <c r="C16" s="18">
        <v>8</v>
      </c>
      <c r="D16" s="18"/>
      <c r="E16" s="18">
        <v>1500</v>
      </c>
      <c r="F16" s="45">
        <v>1500</v>
      </c>
      <c r="H16" s="30"/>
    </row>
    <row r="17" spans="1:6" ht="25.5" customHeight="1" x14ac:dyDescent="0.25">
      <c r="A17" s="6" t="s">
        <v>33</v>
      </c>
      <c r="B17" s="6"/>
      <c r="C17" s="7">
        <f>SUM(C5:C16)</f>
        <v>107.04</v>
      </c>
      <c r="D17" s="7">
        <f>SUM(D5:D16)</f>
        <v>1857</v>
      </c>
      <c r="E17" s="7">
        <f>SUM(E5:E16)</f>
        <v>606903.48</v>
      </c>
      <c r="F17" s="7">
        <f>SUM(F5:F16)</f>
        <v>684501.33</v>
      </c>
    </row>
    <row r="18" spans="1:6" ht="25.5" customHeight="1" x14ac:dyDescent="0.25">
      <c r="A18" s="6"/>
      <c r="B18" s="6"/>
      <c r="C18" s="7"/>
      <c r="D18" s="7"/>
      <c r="E18" s="7"/>
      <c r="F18" s="4"/>
    </row>
    <row r="19" spans="1:6" ht="25.5" customHeight="1" x14ac:dyDescent="0.25">
      <c r="A19" s="6" t="s">
        <v>88</v>
      </c>
      <c r="B19" s="3" t="s">
        <v>122</v>
      </c>
      <c r="C19" s="3" t="s">
        <v>123</v>
      </c>
      <c r="D19" s="7"/>
      <c r="E19" s="7"/>
      <c r="F19" s="4"/>
    </row>
    <row r="20" spans="1:6" ht="25.5" customHeight="1" x14ac:dyDescent="0.25">
      <c r="A20" s="4" t="s">
        <v>44</v>
      </c>
      <c r="B20" s="5">
        <v>4400</v>
      </c>
      <c r="C20" s="7">
        <v>4400</v>
      </c>
      <c r="D20" s="7"/>
      <c r="E20" s="7"/>
      <c r="F20" s="4"/>
    </row>
    <row r="21" spans="1:6" ht="25.5" customHeight="1" x14ac:dyDescent="0.25">
      <c r="A21" s="4" t="s">
        <v>45</v>
      </c>
      <c r="B21" s="5">
        <v>7000</v>
      </c>
      <c r="C21" s="7">
        <v>7000</v>
      </c>
      <c r="D21" s="7"/>
      <c r="E21" s="7"/>
      <c r="F21" s="4"/>
    </row>
    <row r="22" spans="1:6" ht="25.5" customHeight="1" x14ac:dyDescent="0.25">
      <c r="A22" s="4" t="s">
        <v>46</v>
      </c>
      <c r="B22" s="5">
        <v>4500</v>
      </c>
      <c r="C22" s="7">
        <v>4500</v>
      </c>
      <c r="D22" s="7"/>
      <c r="E22" s="7"/>
      <c r="F22" s="4"/>
    </row>
    <row r="23" spans="1:6" ht="25.5" customHeight="1" x14ac:dyDescent="0.25">
      <c r="A23" s="4" t="s">
        <v>111</v>
      </c>
      <c r="B23" s="21">
        <v>27500</v>
      </c>
      <c r="C23" s="7">
        <v>27500</v>
      </c>
      <c r="D23" s="7"/>
      <c r="E23" s="7"/>
      <c r="F23" s="4"/>
    </row>
    <row r="24" spans="1:6" ht="25.5" customHeight="1" x14ac:dyDescent="0.25">
      <c r="A24" s="20" t="s">
        <v>109</v>
      </c>
      <c r="B24" s="34">
        <v>25000</v>
      </c>
      <c r="C24" s="7">
        <v>25000</v>
      </c>
      <c r="D24" s="7"/>
      <c r="E24" s="7"/>
      <c r="F24" s="4"/>
    </row>
    <row r="25" spans="1:6" ht="25.5" customHeight="1" x14ac:dyDescent="0.25">
      <c r="A25" s="20" t="s">
        <v>110</v>
      </c>
      <c r="B25" s="34">
        <v>7500</v>
      </c>
      <c r="C25" s="7">
        <v>7500</v>
      </c>
      <c r="D25" s="7"/>
      <c r="E25" s="7"/>
      <c r="F25" s="4"/>
    </row>
    <row r="26" spans="1:6" ht="25.5" customHeight="1" x14ac:dyDescent="0.25">
      <c r="A26" s="20" t="s">
        <v>106</v>
      </c>
      <c r="B26" s="34">
        <v>15500</v>
      </c>
      <c r="C26" s="7">
        <v>15500</v>
      </c>
      <c r="D26" s="7"/>
      <c r="E26" s="7"/>
      <c r="F26" s="4"/>
    </row>
    <row r="27" spans="1:6" ht="25.5" customHeight="1" x14ac:dyDescent="0.25">
      <c r="A27" s="20" t="s">
        <v>104</v>
      </c>
      <c r="B27" s="34">
        <v>3100</v>
      </c>
      <c r="C27" s="7">
        <v>3100</v>
      </c>
      <c r="D27" s="7"/>
      <c r="E27" s="7"/>
      <c r="F27" s="4"/>
    </row>
    <row r="28" spans="1:6" ht="25.5" customHeight="1" x14ac:dyDescent="0.25">
      <c r="A28" s="20" t="s">
        <v>105</v>
      </c>
      <c r="B28" s="34">
        <v>12000</v>
      </c>
      <c r="C28" s="7">
        <v>12000</v>
      </c>
      <c r="D28" s="7"/>
      <c r="E28" s="7"/>
      <c r="F28" s="4"/>
    </row>
    <row r="29" spans="1:6" ht="25.5" customHeight="1" x14ac:dyDescent="0.25">
      <c r="A29" s="20" t="s">
        <v>107</v>
      </c>
      <c r="B29" s="34">
        <v>73000</v>
      </c>
      <c r="C29" s="7">
        <v>73000</v>
      </c>
      <c r="D29" s="7"/>
      <c r="E29" s="7"/>
      <c r="F29" s="4"/>
    </row>
    <row r="30" spans="1:6" ht="25.5" customHeight="1" x14ac:dyDescent="0.25">
      <c r="A30" s="20" t="s">
        <v>108</v>
      </c>
      <c r="B30" s="34">
        <v>18000</v>
      </c>
      <c r="C30" s="7">
        <v>18000</v>
      </c>
      <c r="D30" s="7"/>
      <c r="E30" s="7"/>
      <c r="F30" s="4"/>
    </row>
    <row r="31" spans="1:6" ht="25.5" customHeight="1" x14ac:dyDescent="0.25">
      <c r="A31" s="4" t="s">
        <v>41</v>
      </c>
      <c r="B31" s="5">
        <v>24000</v>
      </c>
      <c r="C31" s="7">
        <v>24000</v>
      </c>
      <c r="D31" s="7"/>
      <c r="E31" s="7"/>
      <c r="F31" s="4"/>
    </row>
    <row r="32" spans="1:6" ht="25.5" customHeight="1" x14ac:dyDescent="0.25">
      <c r="A32" s="24" t="s">
        <v>43</v>
      </c>
      <c r="B32" s="25">
        <v>45000</v>
      </c>
      <c r="C32" s="7">
        <v>55000</v>
      </c>
      <c r="D32" s="7"/>
      <c r="E32" s="7"/>
      <c r="F32" s="4"/>
    </row>
    <row r="33" spans="1:8" ht="25.5" customHeight="1" x14ac:dyDescent="0.25">
      <c r="A33" s="20"/>
      <c r="B33" s="7">
        <f>SUM(B20:B32)</f>
        <v>266500</v>
      </c>
      <c r="C33" s="7">
        <f>SUM(C20:C32)</f>
        <v>276500</v>
      </c>
      <c r="D33" s="7"/>
      <c r="E33" s="7"/>
      <c r="F33" s="4"/>
    </row>
    <row r="34" spans="1:8" ht="25.5" customHeight="1" x14ac:dyDescent="0.25">
      <c r="A34" s="3" t="s">
        <v>34</v>
      </c>
      <c r="B34" s="3"/>
      <c r="C34" s="3"/>
      <c r="E34" s="3"/>
      <c r="F34" s="3"/>
      <c r="G34" s="3"/>
      <c r="H34" s="3"/>
    </row>
    <row r="35" spans="1:8" ht="25.5" customHeight="1" x14ac:dyDescent="0.25">
      <c r="A35" s="3" t="s">
        <v>2</v>
      </c>
      <c r="B35" s="3" t="s">
        <v>35</v>
      </c>
      <c r="C35" s="3" t="s">
        <v>9</v>
      </c>
      <c r="D35" s="31" t="s">
        <v>10</v>
      </c>
      <c r="E35" s="3" t="s">
        <v>79</v>
      </c>
      <c r="F35" s="3" t="s">
        <v>22</v>
      </c>
      <c r="G35" s="3" t="s">
        <v>24</v>
      </c>
      <c r="H35" s="3"/>
    </row>
    <row r="36" spans="1:8" ht="27.75" customHeight="1" x14ac:dyDescent="0.25">
      <c r="A36" s="24" t="s">
        <v>124</v>
      </c>
      <c r="B36" s="33">
        <v>7</v>
      </c>
      <c r="C36" s="25">
        <f>220*7</f>
        <v>1540</v>
      </c>
      <c r="D36" s="35">
        <v>1575</v>
      </c>
      <c r="E36" s="35">
        <v>787.5</v>
      </c>
      <c r="F36" s="25">
        <f>SUM(C36:E36)</f>
        <v>3902.5</v>
      </c>
      <c r="G36" s="24" t="s">
        <v>36</v>
      </c>
      <c r="H36" s="24"/>
    </row>
    <row r="37" spans="1:8" ht="27.75" customHeight="1" x14ac:dyDescent="0.25">
      <c r="A37" s="6" t="s">
        <v>125</v>
      </c>
      <c r="B37" s="43">
        <v>0</v>
      </c>
      <c r="C37" s="7">
        <v>1540</v>
      </c>
      <c r="D37" s="44">
        <v>1575</v>
      </c>
      <c r="E37" s="44">
        <v>787.5</v>
      </c>
      <c r="F37" s="7">
        <f>SUM(C37:E37)</f>
        <v>3902.5</v>
      </c>
      <c r="G37" s="24"/>
      <c r="H37" s="24"/>
    </row>
    <row r="38" spans="1:8" ht="54" customHeight="1" x14ac:dyDescent="0.25">
      <c r="A38" s="24" t="s">
        <v>60</v>
      </c>
      <c r="B38" s="32"/>
      <c r="C38" s="32">
        <v>0</v>
      </c>
      <c r="D38" s="32">
        <v>0</v>
      </c>
      <c r="E38" s="32">
        <v>0</v>
      </c>
      <c r="F38" s="25">
        <f t="shared" ref="F38:F50" si="0">SUM(C38:E38)</f>
        <v>0</v>
      </c>
      <c r="G38" s="26" t="s">
        <v>61</v>
      </c>
      <c r="H38" s="26"/>
    </row>
    <row r="39" spans="1:8" ht="25.5" customHeight="1" x14ac:dyDescent="0.25">
      <c r="A39" s="24" t="s">
        <v>138</v>
      </c>
      <c r="B39" s="24">
        <v>33</v>
      </c>
      <c r="C39" s="25">
        <v>7260</v>
      </c>
      <c r="D39" s="25">
        <v>8910</v>
      </c>
      <c r="E39" s="25">
        <v>1980</v>
      </c>
      <c r="F39" s="25">
        <f t="shared" si="0"/>
        <v>18150</v>
      </c>
      <c r="G39" s="24" t="s">
        <v>62</v>
      </c>
      <c r="H39" s="24"/>
    </row>
    <row r="40" spans="1:8" ht="25.5" customHeight="1" x14ac:dyDescent="0.25">
      <c r="A40" s="6" t="s">
        <v>126</v>
      </c>
      <c r="B40" s="6">
        <v>0</v>
      </c>
      <c r="C40" s="7">
        <v>7260</v>
      </c>
      <c r="D40" s="7">
        <v>8910</v>
      </c>
      <c r="E40" s="7">
        <v>1980</v>
      </c>
      <c r="F40" s="7">
        <f t="shared" ref="F40" si="1">SUM(C40:E40)</f>
        <v>18150</v>
      </c>
      <c r="G40" s="24"/>
      <c r="H40" s="24"/>
    </row>
    <row r="41" spans="1:8" s="1" customFormat="1" ht="25.5" customHeight="1" x14ac:dyDescent="0.25">
      <c r="A41" s="24" t="s">
        <v>137</v>
      </c>
      <c r="B41" s="24">
        <v>33</v>
      </c>
      <c r="C41" s="25">
        <v>7260</v>
      </c>
      <c r="D41" s="25">
        <v>8910</v>
      </c>
      <c r="E41" s="25">
        <v>1980</v>
      </c>
      <c r="F41" s="25">
        <f t="shared" si="0"/>
        <v>18150</v>
      </c>
      <c r="G41" s="24" t="s">
        <v>62</v>
      </c>
      <c r="H41" s="24"/>
    </row>
    <row r="42" spans="1:8" s="1" customFormat="1" ht="25.5" customHeight="1" x14ac:dyDescent="0.25">
      <c r="A42" s="6" t="s">
        <v>127</v>
      </c>
      <c r="B42" s="6">
        <v>0</v>
      </c>
      <c r="C42" s="7">
        <v>7260</v>
      </c>
      <c r="D42" s="7">
        <v>8910</v>
      </c>
      <c r="E42" s="7">
        <v>1980</v>
      </c>
      <c r="F42" s="7">
        <f t="shared" ref="F42" si="2">SUM(C42:E42)</f>
        <v>18150</v>
      </c>
      <c r="G42" s="24"/>
      <c r="H42" s="24"/>
    </row>
    <row r="43" spans="1:8" ht="45" customHeight="1" x14ac:dyDescent="0.25">
      <c r="A43" s="24" t="s">
        <v>63</v>
      </c>
      <c r="B43" s="24"/>
      <c r="C43" s="25">
        <v>0</v>
      </c>
      <c r="D43" s="25">
        <v>0</v>
      </c>
      <c r="E43" s="25">
        <v>0</v>
      </c>
      <c r="F43" s="25">
        <f t="shared" si="0"/>
        <v>0</v>
      </c>
      <c r="G43" s="26" t="s">
        <v>64</v>
      </c>
      <c r="H43" s="26"/>
    </row>
    <row r="44" spans="1:8" ht="25.5" customHeight="1" x14ac:dyDescent="0.25">
      <c r="A44" s="24" t="s">
        <v>136</v>
      </c>
      <c r="B44" s="24">
        <v>30</v>
      </c>
      <c r="C44" s="25">
        <v>6600</v>
      </c>
      <c r="D44" s="25">
        <v>8100</v>
      </c>
      <c r="E44" s="25">
        <v>1800</v>
      </c>
      <c r="F44" s="25">
        <f t="shared" si="0"/>
        <v>16500</v>
      </c>
      <c r="G44" s="24" t="s">
        <v>62</v>
      </c>
      <c r="H44" s="24"/>
    </row>
    <row r="45" spans="1:8" ht="25.5" customHeight="1" x14ac:dyDescent="0.25">
      <c r="A45" s="6" t="s">
        <v>128</v>
      </c>
      <c r="B45" s="6">
        <v>0</v>
      </c>
      <c r="C45" s="7">
        <v>6600</v>
      </c>
      <c r="D45" s="7">
        <v>8100</v>
      </c>
      <c r="E45" s="7">
        <v>1800</v>
      </c>
      <c r="F45" s="7">
        <f t="shared" si="0"/>
        <v>16500</v>
      </c>
      <c r="G45" s="24"/>
      <c r="H45" s="24"/>
    </row>
    <row r="46" spans="1:8" ht="25.5" customHeight="1" x14ac:dyDescent="0.25">
      <c r="A46" s="24" t="s">
        <v>135</v>
      </c>
      <c r="B46" s="24">
        <v>30</v>
      </c>
      <c r="C46" s="25">
        <v>6600</v>
      </c>
      <c r="D46" s="25">
        <v>8100</v>
      </c>
      <c r="E46" s="25">
        <v>1800</v>
      </c>
      <c r="F46" s="25">
        <f t="shared" si="0"/>
        <v>16500</v>
      </c>
      <c r="G46" s="24" t="s">
        <v>62</v>
      </c>
      <c r="H46" s="24"/>
    </row>
    <row r="47" spans="1:8" s="13" customFormat="1" ht="25.5" customHeight="1" x14ac:dyDescent="0.25">
      <c r="A47" s="6" t="s">
        <v>139</v>
      </c>
      <c r="B47" s="6">
        <v>0</v>
      </c>
      <c r="C47" s="7">
        <v>0</v>
      </c>
      <c r="D47" s="7">
        <v>0</v>
      </c>
      <c r="E47" s="7">
        <v>0</v>
      </c>
      <c r="F47" s="7">
        <f t="shared" ref="F47" si="3">SUM(C47:E47)</f>
        <v>0</v>
      </c>
      <c r="G47" s="27"/>
      <c r="H47" s="27"/>
    </row>
    <row r="48" spans="1:8" ht="25.5" customHeight="1" x14ac:dyDescent="0.25">
      <c r="A48" s="24" t="s">
        <v>134</v>
      </c>
      <c r="B48" s="24">
        <v>8</v>
      </c>
      <c r="C48" s="25">
        <v>1760</v>
      </c>
      <c r="D48" s="25">
        <v>1440</v>
      </c>
      <c r="E48" s="25">
        <v>320</v>
      </c>
      <c r="F48" s="25">
        <f t="shared" si="0"/>
        <v>3520</v>
      </c>
      <c r="G48" s="24" t="s">
        <v>77</v>
      </c>
      <c r="H48" s="24"/>
    </row>
    <row r="49" spans="1:8" ht="25.5" customHeight="1" x14ac:dyDescent="0.25">
      <c r="A49" s="6" t="s">
        <v>129</v>
      </c>
      <c r="B49" s="6">
        <v>4</v>
      </c>
      <c r="C49" s="7">
        <v>1760</v>
      </c>
      <c r="D49" s="7">
        <v>1440</v>
      </c>
      <c r="E49" s="7">
        <v>320</v>
      </c>
      <c r="F49" s="7">
        <f t="shared" ref="F49" si="4">SUM(C49:E49)</f>
        <v>3520</v>
      </c>
      <c r="G49" s="24"/>
      <c r="H49" s="24"/>
    </row>
    <row r="50" spans="1:8" s="23" customFormat="1" ht="90" x14ac:dyDescent="0.25">
      <c r="A50" s="20" t="s">
        <v>133</v>
      </c>
      <c r="B50" s="20">
        <v>120</v>
      </c>
      <c r="C50" s="21">
        <v>26400</v>
      </c>
      <c r="D50" s="21">
        <v>21600</v>
      </c>
      <c r="E50" s="21">
        <v>4800</v>
      </c>
      <c r="F50" s="25">
        <f t="shared" si="0"/>
        <v>52800</v>
      </c>
      <c r="G50" s="22" t="s">
        <v>65</v>
      </c>
      <c r="H50" s="22"/>
    </row>
    <row r="51" spans="1:8" s="23" customFormat="1" ht="77.25" customHeight="1" x14ac:dyDescent="0.25">
      <c r="A51" s="15" t="s">
        <v>130</v>
      </c>
      <c r="B51" s="15">
        <v>90</v>
      </c>
      <c r="C51" s="45">
        <v>19800</v>
      </c>
      <c r="D51" s="45">
        <v>29700</v>
      </c>
      <c r="E51" s="45">
        <v>10800</v>
      </c>
      <c r="F51" s="7">
        <f t="shared" ref="F51" si="5">SUM(C51:E51)</f>
        <v>60300</v>
      </c>
      <c r="G51" s="22" t="s">
        <v>140</v>
      </c>
      <c r="H51" s="22"/>
    </row>
    <row r="52" spans="1:8" ht="25.5" customHeight="1" x14ac:dyDescent="0.25">
      <c r="A52" s="4" t="s">
        <v>132</v>
      </c>
      <c r="B52" s="5">
        <f>B36+B38+B39+B41+B43+B44+B46+B48+B50</f>
        <v>261</v>
      </c>
      <c r="C52" s="5">
        <f t="shared" ref="C52:F52" si="6">C36+C38+C39+C41+C43+C44+C46+C48+C50</f>
        <v>57420</v>
      </c>
      <c r="D52" s="5">
        <f t="shared" si="6"/>
        <v>58635</v>
      </c>
      <c r="E52" s="5">
        <f t="shared" si="6"/>
        <v>13467.5</v>
      </c>
      <c r="F52" s="5">
        <f t="shared" si="6"/>
        <v>129522.5</v>
      </c>
      <c r="G52" s="4"/>
      <c r="H52" s="4"/>
    </row>
    <row r="53" spans="1:8" ht="25.5" customHeight="1" x14ac:dyDescent="0.25">
      <c r="A53" s="6" t="s">
        <v>131</v>
      </c>
      <c r="B53" s="7">
        <f>B37+B40+B42+B45+B47+B49+B51</f>
        <v>94</v>
      </c>
      <c r="C53" s="7">
        <f t="shared" ref="C53:F53" si="7">C37+C40+C42+C45+C47+C49+C51</f>
        <v>44220</v>
      </c>
      <c r="D53" s="7">
        <f t="shared" si="7"/>
        <v>58635</v>
      </c>
      <c r="E53" s="7">
        <f t="shared" si="7"/>
        <v>17667.5</v>
      </c>
      <c r="F53" s="7">
        <f t="shared" si="7"/>
        <v>120522.5</v>
      </c>
      <c r="G53" s="4"/>
      <c r="H53" s="4"/>
    </row>
    <row r="54" spans="1:8" ht="25.5" customHeight="1" x14ac:dyDescent="0.25">
      <c r="A54" s="4"/>
      <c r="B54" s="4"/>
      <c r="C54" s="5"/>
      <c r="D54" s="5"/>
      <c r="E54" s="5"/>
      <c r="F54" s="5"/>
      <c r="G54" s="5"/>
      <c r="H54" s="5"/>
    </row>
    <row r="55" spans="1:8" ht="25.5" customHeight="1" x14ac:dyDescent="0.25">
      <c r="A55" s="6" t="s">
        <v>12</v>
      </c>
      <c r="B55" s="3" t="s">
        <v>122</v>
      </c>
      <c r="C55" s="3" t="s">
        <v>123</v>
      </c>
      <c r="D55" s="5"/>
      <c r="E55" s="5"/>
      <c r="F55" s="5"/>
      <c r="G55" s="5"/>
      <c r="H55" s="5"/>
    </row>
    <row r="56" spans="1:8" ht="25.5" customHeight="1" x14ac:dyDescent="0.25">
      <c r="A56" s="24" t="s">
        <v>80</v>
      </c>
      <c r="B56" s="5">
        <v>600</v>
      </c>
      <c r="C56" s="7">
        <v>600</v>
      </c>
      <c r="D56" s="5"/>
      <c r="E56" s="5"/>
      <c r="F56" s="5"/>
      <c r="G56" s="5"/>
      <c r="H56" s="5"/>
    </row>
    <row r="57" spans="1:8" ht="25.5" customHeight="1" x14ac:dyDescent="0.25">
      <c r="A57" s="26" t="s">
        <v>81</v>
      </c>
      <c r="B57" s="5">
        <v>3750</v>
      </c>
      <c r="C57" s="7">
        <v>3750</v>
      </c>
      <c r="D57" s="5"/>
      <c r="E57" s="5"/>
      <c r="F57" s="5"/>
      <c r="G57" s="5"/>
      <c r="H57" s="5"/>
    </row>
    <row r="58" spans="1:8" ht="34.5" customHeight="1" x14ac:dyDescent="0.25">
      <c r="A58" s="26" t="s">
        <v>82</v>
      </c>
      <c r="B58" s="5">
        <v>2750</v>
      </c>
      <c r="C58" s="7">
        <v>2750</v>
      </c>
      <c r="D58" s="5"/>
      <c r="E58" s="5"/>
      <c r="F58" s="5"/>
      <c r="G58" s="5"/>
      <c r="H58" s="5"/>
    </row>
    <row r="59" spans="1:8" ht="30" customHeight="1" x14ac:dyDescent="0.25">
      <c r="A59" s="22" t="s">
        <v>83</v>
      </c>
      <c r="B59" s="5">
        <v>3500</v>
      </c>
      <c r="C59" s="7">
        <v>7500</v>
      </c>
      <c r="D59" s="5"/>
      <c r="E59" s="5"/>
      <c r="F59" s="5"/>
      <c r="G59" s="5"/>
      <c r="H59" s="5"/>
    </row>
    <row r="60" spans="1:8" ht="25.5" customHeight="1" x14ac:dyDescent="0.25">
      <c r="A60" s="20" t="s">
        <v>84</v>
      </c>
      <c r="B60" s="21">
        <v>3200</v>
      </c>
      <c r="C60" s="7">
        <v>3200</v>
      </c>
      <c r="D60" s="5"/>
      <c r="E60" s="5"/>
      <c r="F60" s="5"/>
      <c r="G60" s="5"/>
      <c r="H60" s="5"/>
    </row>
    <row r="61" spans="1:8" ht="25.5" customHeight="1" x14ac:dyDescent="0.25">
      <c r="A61" s="4" t="s">
        <v>86</v>
      </c>
      <c r="B61" s="5">
        <v>500</v>
      </c>
      <c r="C61" s="7">
        <v>500</v>
      </c>
      <c r="D61" s="5"/>
      <c r="E61" s="5"/>
      <c r="F61" s="5"/>
      <c r="G61" s="5"/>
      <c r="H61" s="5"/>
    </row>
    <row r="62" spans="1:8" ht="25.5" customHeight="1" x14ac:dyDescent="0.25">
      <c r="A62" s="4" t="s">
        <v>87</v>
      </c>
      <c r="B62" s="5">
        <v>2800</v>
      </c>
      <c r="C62" s="7">
        <v>2800</v>
      </c>
      <c r="D62" s="5"/>
      <c r="E62" s="5"/>
      <c r="F62" s="5"/>
      <c r="G62" s="5"/>
      <c r="H62" s="5"/>
    </row>
    <row r="63" spans="1:8" ht="25.5" customHeight="1" x14ac:dyDescent="0.25">
      <c r="A63" s="4" t="s">
        <v>85</v>
      </c>
      <c r="B63" s="5">
        <v>1000</v>
      </c>
      <c r="C63" s="7">
        <v>1000</v>
      </c>
      <c r="D63" s="5"/>
      <c r="E63" s="5"/>
      <c r="F63" s="5"/>
      <c r="G63" s="5"/>
      <c r="H63" s="5"/>
    </row>
    <row r="64" spans="1:8" ht="25.5" customHeight="1" x14ac:dyDescent="0.25">
      <c r="A64" s="20"/>
      <c r="B64" s="7">
        <f>SUM(B56:B63)</f>
        <v>18100</v>
      </c>
      <c r="C64" s="7">
        <f>SUM(C56:C63)</f>
        <v>22100</v>
      </c>
      <c r="D64" s="5"/>
      <c r="E64" s="5"/>
      <c r="F64" s="5"/>
      <c r="G64" s="5"/>
      <c r="H64" s="5"/>
    </row>
    <row r="65" spans="1:8" ht="25.5" customHeight="1" x14ac:dyDescent="0.25">
      <c r="A65" s="20"/>
      <c r="B65" s="5"/>
      <c r="C65" s="5"/>
      <c r="D65" s="5"/>
      <c r="E65" s="5"/>
      <c r="F65" s="5"/>
      <c r="G65" s="5"/>
      <c r="H65" s="5"/>
    </row>
    <row r="66" spans="1:8" ht="25.5" customHeight="1" x14ac:dyDescent="0.25">
      <c r="A66" s="6" t="s">
        <v>13</v>
      </c>
      <c r="B66" s="3" t="s">
        <v>122</v>
      </c>
      <c r="C66" s="3" t="s">
        <v>123</v>
      </c>
      <c r="D66" s="4"/>
    </row>
    <row r="67" spans="1:8" ht="25.5" customHeight="1" x14ac:dyDescent="0.25">
      <c r="A67" s="24" t="s">
        <v>98</v>
      </c>
      <c r="B67" s="25">
        <v>4455</v>
      </c>
      <c r="C67" s="7">
        <v>4455</v>
      </c>
      <c r="D67" s="4"/>
    </row>
    <row r="68" spans="1:8" ht="25.5" customHeight="1" x14ac:dyDescent="0.25">
      <c r="A68" s="24" t="s">
        <v>99</v>
      </c>
      <c r="B68" s="25">
        <v>4455</v>
      </c>
      <c r="C68" s="7">
        <v>4455</v>
      </c>
      <c r="D68" s="4"/>
    </row>
    <row r="69" spans="1:8" ht="25.5" customHeight="1" x14ac:dyDescent="0.25">
      <c r="A69" s="24" t="s">
        <v>100</v>
      </c>
      <c r="B69" s="25">
        <v>4050</v>
      </c>
      <c r="C69" s="7">
        <v>4050</v>
      </c>
      <c r="D69" s="4"/>
    </row>
    <row r="70" spans="1:8" ht="25.5" customHeight="1" x14ac:dyDescent="0.25">
      <c r="A70" s="24" t="s">
        <v>101</v>
      </c>
      <c r="B70" s="25">
        <v>4050</v>
      </c>
      <c r="C70" s="7">
        <v>0</v>
      </c>
      <c r="D70" s="4"/>
    </row>
    <row r="71" spans="1:8" ht="25.5" customHeight="1" x14ac:dyDescent="0.25">
      <c r="A71" s="24" t="s">
        <v>102</v>
      </c>
      <c r="B71" s="25">
        <v>400</v>
      </c>
      <c r="C71" s="7">
        <v>400</v>
      </c>
      <c r="D71" s="4"/>
    </row>
    <row r="72" spans="1:8" ht="25.5" customHeight="1" x14ac:dyDescent="0.25">
      <c r="A72" s="20" t="s">
        <v>103</v>
      </c>
      <c r="B72" s="21">
        <v>7200</v>
      </c>
      <c r="C72" s="7">
        <v>9000</v>
      </c>
      <c r="D72" s="4"/>
    </row>
    <row r="73" spans="1:8" ht="25.5" customHeight="1" x14ac:dyDescent="0.25">
      <c r="A73" s="24" t="s">
        <v>89</v>
      </c>
      <c r="B73" s="25">
        <v>2850</v>
      </c>
      <c r="C73" s="7">
        <v>2850</v>
      </c>
      <c r="D73" s="4"/>
    </row>
    <row r="74" spans="1:8" ht="37.5" customHeight="1" x14ac:dyDescent="0.25">
      <c r="A74" s="26" t="s">
        <v>90</v>
      </c>
      <c r="B74" s="25">
        <v>3600</v>
      </c>
      <c r="C74" s="7">
        <v>3600</v>
      </c>
      <c r="D74" s="4"/>
    </row>
    <row r="75" spans="1:8" ht="34.5" customHeight="1" x14ac:dyDescent="0.25">
      <c r="A75" s="26" t="s">
        <v>116</v>
      </c>
      <c r="B75" s="25">
        <v>3600</v>
      </c>
      <c r="C75" s="7">
        <v>3600</v>
      </c>
      <c r="D75" s="4"/>
    </row>
    <row r="76" spans="1:8" ht="33.75" customHeight="1" x14ac:dyDescent="0.25">
      <c r="A76" s="26" t="s">
        <v>91</v>
      </c>
      <c r="B76" s="25">
        <v>3600</v>
      </c>
      <c r="C76" s="7">
        <v>3600</v>
      </c>
      <c r="D76" s="4"/>
    </row>
    <row r="77" spans="1:8" ht="30" customHeight="1" x14ac:dyDescent="0.25">
      <c r="A77" s="26" t="s">
        <v>117</v>
      </c>
      <c r="B77" s="25">
        <v>2700</v>
      </c>
      <c r="C77" s="7">
        <v>2700</v>
      </c>
      <c r="D77" s="4"/>
    </row>
    <row r="78" spans="1:8" ht="30" customHeight="1" x14ac:dyDescent="0.25">
      <c r="A78" s="26" t="s">
        <v>113</v>
      </c>
      <c r="B78" s="25">
        <v>0</v>
      </c>
      <c r="C78" s="7">
        <v>0</v>
      </c>
      <c r="D78" s="4"/>
    </row>
    <row r="79" spans="1:8" ht="25.5" customHeight="1" x14ac:dyDescent="0.25">
      <c r="A79" s="24" t="s">
        <v>92</v>
      </c>
      <c r="B79" s="25">
        <v>1600</v>
      </c>
      <c r="C79" s="7">
        <v>1600</v>
      </c>
      <c r="D79" s="4"/>
    </row>
    <row r="80" spans="1:8" ht="27.75" customHeight="1" x14ac:dyDescent="0.25">
      <c r="A80" s="26" t="s">
        <v>93</v>
      </c>
      <c r="B80" s="25">
        <v>1600</v>
      </c>
      <c r="C80" s="7">
        <v>1600</v>
      </c>
      <c r="D80" s="4"/>
    </row>
    <row r="81" spans="1:5" ht="25.5" customHeight="1" x14ac:dyDescent="0.25">
      <c r="A81" s="24" t="s">
        <v>94</v>
      </c>
      <c r="B81" s="25">
        <v>5400</v>
      </c>
      <c r="C81" s="7">
        <v>5400</v>
      </c>
      <c r="D81" s="4"/>
    </row>
    <row r="82" spans="1:5" ht="32.25" customHeight="1" x14ac:dyDescent="0.25">
      <c r="A82" s="26" t="s">
        <v>95</v>
      </c>
      <c r="B82" s="25">
        <v>900</v>
      </c>
      <c r="C82" s="7">
        <v>0</v>
      </c>
      <c r="D82" s="4"/>
    </row>
    <row r="83" spans="1:5" ht="25.5" customHeight="1" x14ac:dyDescent="0.25">
      <c r="A83" s="24" t="s">
        <v>96</v>
      </c>
      <c r="B83" s="25">
        <v>150</v>
      </c>
      <c r="C83" s="7">
        <v>150</v>
      </c>
      <c r="D83" s="4"/>
    </row>
    <row r="84" spans="1:5" ht="25.5" customHeight="1" x14ac:dyDescent="0.25">
      <c r="A84" s="20" t="s">
        <v>97</v>
      </c>
      <c r="B84" s="21">
        <v>6000</v>
      </c>
      <c r="C84" s="45">
        <v>9000</v>
      </c>
      <c r="D84" s="4"/>
    </row>
    <row r="85" spans="1:5" s="29" customFormat="1" ht="25.5" customHeight="1" x14ac:dyDescent="0.25">
      <c r="A85" s="27" t="s">
        <v>37</v>
      </c>
      <c r="B85" s="28">
        <v>750</v>
      </c>
      <c r="C85" s="46">
        <v>800</v>
      </c>
      <c r="D85" s="27"/>
    </row>
    <row r="86" spans="1:5" ht="25.5" customHeight="1" x14ac:dyDescent="0.25">
      <c r="A86" s="4" t="s">
        <v>38</v>
      </c>
      <c r="B86" s="5">
        <v>5000</v>
      </c>
      <c r="C86" s="7">
        <v>5000</v>
      </c>
      <c r="D86" s="4"/>
    </row>
    <row r="87" spans="1:5" ht="25.5" customHeight="1" x14ac:dyDescent="0.25">
      <c r="A87" s="4" t="s">
        <v>58</v>
      </c>
      <c r="B87" s="5">
        <v>2800</v>
      </c>
      <c r="C87" s="7">
        <v>2800</v>
      </c>
      <c r="D87" s="4"/>
    </row>
    <row r="88" spans="1:5" s="19" customFormat="1" ht="25.5" customHeight="1" x14ac:dyDescent="0.25">
      <c r="A88" s="17" t="s">
        <v>39</v>
      </c>
      <c r="B88" s="18">
        <v>4000</v>
      </c>
      <c r="C88" s="45">
        <v>0</v>
      </c>
      <c r="D88" s="17"/>
    </row>
    <row r="89" spans="1:5" ht="25.5" customHeight="1" x14ac:dyDescent="0.25">
      <c r="A89" s="4" t="s">
        <v>40</v>
      </c>
      <c r="B89" s="5">
        <v>1000</v>
      </c>
      <c r="C89" s="7">
        <v>1000</v>
      </c>
      <c r="D89" s="4"/>
    </row>
    <row r="90" spans="1:5" ht="25.5" customHeight="1" x14ac:dyDescent="0.25">
      <c r="A90" s="4" t="s">
        <v>42</v>
      </c>
      <c r="B90" s="5">
        <v>2200</v>
      </c>
      <c r="C90" s="7">
        <v>2200</v>
      </c>
      <c r="D90" s="4"/>
    </row>
    <row r="91" spans="1:5" ht="25.5" customHeight="1" x14ac:dyDescent="0.25">
      <c r="A91" s="4" t="s">
        <v>47</v>
      </c>
      <c r="B91" s="5">
        <v>65000</v>
      </c>
      <c r="C91" s="7">
        <v>65000</v>
      </c>
      <c r="D91" s="4"/>
      <c r="E91" s="4"/>
    </row>
    <row r="92" spans="1:5" ht="25.5" customHeight="1" x14ac:dyDescent="0.25">
      <c r="A92" s="4" t="s">
        <v>48</v>
      </c>
      <c r="B92" s="5">
        <v>400</v>
      </c>
      <c r="C92" s="7">
        <v>400</v>
      </c>
      <c r="D92" s="4"/>
      <c r="E92" s="4"/>
    </row>
    <row r="93" spans="1:5" ht="25.5" customHeight="1" x14ac:dyDescent="0.25">
      <c r="A93" s="4" t="s">
        <v>49</v>
      </c>
      <c r="B93" s="5">
        <v>6000</v>
      </c>
      <c r="C93" s="7">
        <v>6000</v>
      </c>
      <c r="D93" s="4"/>
      <c r="E93" s="4"/>
    </row>
    <row r="94" spans="1:5" ht="25.5" customHeight="1" x14ac:dyDescent="0.25">
      <c r="A94" s="4" t="s">
        <v>50</v>
      </c>
      <c r="B94" s="5">
        <v>1400</v>
      </c>
      <c r="C94" s="7">
        <v>1400</v>
      </c>
      <c r="D94" s="4"/>
      <c r="E94" s="4"/>
    </row>
    <row r="95" spans="1:5" ht="25.5" customHeight="1" x14ac:dyDescent="0.25">
      <c r="A95" s="4" t="s">
        <v>51</v>
      </c>
      <c r="B95" s="5">
        <v>5000</v>
      </c>
      <c r="C95" s="7">
        <v>5000</v>
      </c>
      <c r="D95" s="4"/>
      <c r="E95" s="4"/>
    </row>
    <row r="96" spans="1:5" ht="25.5" customHeight="1" x14ac:dyDescent="0.25">
      <c r="A96" s="4" t="s">
        <v>52</v>
      </c>
      <c r="B96" s="5">
        <v>6300</v>
      </c>
      <c r="C96" s="7">
        <v>6300</v>
      </c>
      <c r="D96" s="4"/>
      <c r="E96" s="4"/>
    </row>
    <row r="97" spans="1:6" ht="25.5" customHeight="1" x14ac:dyDescent="0.25">
      <c r="A97" s="4" t="s">
        <v>53</v>
      </c>
      <c r="B97" s="5">
        <v>250</v>
      </c>
      <c r="C97" s="7">
        <v>250</v>
      </c>
      <c r="D97" s="4"/>
      <c r="E97" s="4"/>
    </row>
    <row r="98" spans="1:6" s="16" customFormat="1" ht="25.5" customHeight="1" x14ac:dyDescent="0.25">
      <c r="A98" s="20" t="s">
        <v>54</v>
      </c>
      <c r="B98" s="21">
        <v>4000</v>
      </c>
      <c r="C98" s="45">
        <v>4000</v>
      </c>
      <c r="D98" s="15"/>
      <c r="E98" s="15"/>
    </row>
    <row r="99" spans="1:6" ht="25.5" customHeight="1" x14ac:dyDescent="0.25">
      <c r="A99" s="4" t="s">
        <v>55</v>
      </c>
      <c r="B99" s="5">
        <v>2500</v>
      </c>
      <c r="C99" s="7">
        <v>2500</v>
      </c>
      <c r="D99" s="4"/>
      <c r="E99" s="4"/>
    </row>
    <row r="100" spans="1:6" ht="25.5" customHeight="1" x14ac:dyDescent="0.25">
      <c r="A100" s="4" t="s">
        <v>56</v>
      </c>
      <c r="B100" s="5">
        <v>480</v>
      </c>
      <c r="C100" s="7">
        <v>480</v>
      </c>
      <c r="D100" s="4"/>
      <c r="E100" s="4"/>
    </row>
    <row r="101" spans="1:6" ht="25.5" customHeight="1" x14ac:dyDescent="0.25">
      <c r="A101" s="4" t="s">
        <v>112</v>
      </c>
      <c r="B101" s="7">
        <f>SUM(B67:B100)</f>
        <v>163690</v>
      </c>
      <c r="C101" s="7">
        <f>SUM(C67:C100)</f>
        <v>159590</v>
      </c>
      <c r="D101" s="4"/>
      <c r="E101" s="4"/>
    </row>
    <row r="102" spans="1:6" ht="25.5" customHeight="1" x14ac:dyDescent="0.25">
      <c r="A102" s="8"/>
      <c r="B102" s="52" t="s">
        <v>122</v>
      </c>
      <c r="C102" s="52" t="s">
        <v>123</v>
      </c>
      <c r="D102" s="9"/>
      <c r="E102" s="10"/>
    </row>
    <row r="103" spans="1:6" ht="25.5" customHeight="1" x14ac:dyDescent="0.25">
      <c r="A103" s="11" t="s">
        <v>57</v>
      </c>
      <c r="B103" s="12">
        <f>E17+B33+F52+B64+B101</f>
        <v>1184715.98</v>
      </c>
      <c r="C103" s="12">
        <f>F17+C33+F53+C64+C101</f>
        <v>1263213.83</v>
      </c>
      <c r="D103" s="9"/>
      <c r="E103" s="10"/>
      <c r="F103" s="3"/>
    </row>
    <row r="104" spans="1:6" ht="25.5" customHeight="1" x14ac:dyDescent="0.25"/>
    <row r="105" spans="1:6" ht="25.5" customHeight="1" x14ac:dyDescent="0.25">
      <c r="A105" s="4"/>
    </row>
    <row r="106" spans="1:6" ht="25.5" customHeight="1" x14ac:dyDescent="0.25"/>
    <row r="107" spans="1:6" ht="25.5" customHeight="1" x14ac:dyDescent="0.25"/>
    <row r="108" spans="1:6" ht="25.5" customHeight="1" x14ac:dyDescent="0.25"/>
    <row r="109" spans="1:6" ht="25.5" customHeight="1" x14ac:dyDescent="0.25"/>
    <row r="110" spans="1:6" ht="25.5" customHeight="1" x14ac:dyDescent="0.25"/>
    <row r="111" spans="1:6" ht="25.5" customHeight="1" x14ac:dyDescent="0.25"/>
    <row r="112" spans="1:6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ht="25.5" customHeight="1" x14ac:dyDescent="0.25"/>
    <row r="162" ht="25.5" customHeight="1" x14ac:dyDescent="0.25"/>
    <row r="163" ht="25.5" customHeight="1" x14ac:dyDescent="0.25"/>
    <row r="164" ht="25.5" customHeight="1" x14ac:dyDescent="0.25"/>
    <row r="165" ht="25.5" customHeight="1" x14ac:dyDescent="0.25"/>
    <row r="166" ht="25.5" customHeight="1" x14ac:dyDescent="0.25"/>
    <row r="167" ht="25.5" customHeight="1" x14ac:dyDescent="0.25"/>
    <row r="168" ht="25.5" customHeight="1" x14ac:dyDescent="0.25"/>
    <row r="169" ht="25.5" customHeight="1" x14ac:dyDescent="0.25"/>
    <row r="170" ht="25.5" customHeight="1" x14ac:dyDescent="0.25"/>
    <row r="171" ht="25.5" customHeight="1" x14ac:dyDescent="0.25"/>
    <row r="172" ht="25.5" customHeight="1" x14ac:dyDescent="0.25"/>
    <row r="173" ht="25.5" customHeight="1" x14ac:dyDescent="0.25"/>
    <row r="174" ht="25.5" customHeight="1" x14ac:dyDescent="0.25"/>
    <row r="175" ht="25.5" customHeight="1" x14ac:dyDescent="0.25"/>
    <row r="176" ht="25.5" customHeight="1" x14ac:dyDescent="0.25"/>
    <row r="177" ht="25.5" customHeight="1" x14ac:dyDescent="0.25"/>
    <row r="178" ht="25.5" customHeight="1" x14ac:dyDescent="0.25"/>
    <row r="179" ht="25.5" customHeight="1" x14ac:dyDescent="0.25"/>
    <row r="180" ht="25.5" customHeight="1" x14ac:dyDescent="0.25"/>
    <row r="181" ht="25.5" customHeight="1" x14ac:dyDescent="0.25"/>
    <row r="182" ht="25.5" customHeight="1" x14ac:dyDescent="0.25"/>
    <row r="183" ht="25.5" customHeight="1" x14ac:dyDescent="0.25"/>
    <row r="184" ht="25.5" customHeight="1" x14ac:dyDescent="0.25"/>
    <row r="185" ht="25.5" customHeight="1" x14ac:dyDescent="0.25"/>
    <row r="186" ht="25.5" customHeight="1" x14ac:dyDescent="0.25"/>
    <row r="187" ht="25.5" customHeight="1" x14ac:dyDescent="0.25"/>
    <row r="188" ht="25.5" customHeight="1" x14ac:dyDescent="0.25"/>
    <row r="189" ht="25.5" customHeight="1" x14ac:dyDescent="0.25"/>
    <row r="190" ht="25.5" customHeight="1" x14ac:dyDescent="0.25"/>
    <row r="191" ht="25.5" customHeight="1" x14ac:dyDescent="0.25"/>
    <row r="192" ht="25.5" customHeight="1" x14ac:dyDescent="0.25"/>
    <row r="193" spans="1:10" ht="25.5" customHeight="1" x14ac:dyDescent="0.25"/>
    <row r="194" spans="1:10" ht="25.5" customHeight="1" x14ac:dyDescent="0.25"/>
    <row r="195" spans="1:10" ht="25.5" customHeight="1" x14ac:dyDescent="0.25"/>
    <row r="196" spans="1:10" ht="25.5" customHeight="1" x14ac:dyDescent="0.25"/>
    <row r="197" spans="1:10" ht="25.5" customHeight="1" x14ac:dyDescent="0.25"/>
    <row r="198" spans="1:10" ht="25.5" customHeight="1" x14ac:dyDescent="0.25"/>
    <row r="199" spans="1:10" ht="25.5" customHeight="1" x14ac:dyDescent="0.25"/>
    <row r="200" spans="1:10" ht="25.5" customHeight="1" x14ac:dyDescent="0.25"/>
    <row r="201" spans="1:10" ht="25.5" customHeight="1" x14ac:dyDescent="0.25"/>
    <row r="202" spans="1:10" ht="25.5" customHeight="1" x14ac:dyDescent="0.25"/>
    <row r="203" spans="1:10" ht="25.5" customHeight="1" x14ac:dyDescent="0.25"/>
    <row r="204" spans="1:10" ht="25.5" customHeight="1" x14ac:dyDescent="0.25"/>
    <row r="205" spans="1:10" ht="25.5" customHeight="1" x14ac:dyDescent="0.25"/>
    <row r="206" spans="1:10" ht="25.5" customHeight="1" x14ac:dyDescent="0.25">
      <c r="A206" s="1"/>
    </row>
    <row r="207" spans="1:10" ht="46.5" customHeight="1" x14ac:dyDescent="0.25">
      <c r="B207" s="48"/>
      <c r="C207" s="48"/>
      <c r="E207" s="48"/>
      <c r="F207" s="48"/>
      <c r="G207" s="48"/>
      <c r="I207" s="49"/>
      <c r="J207" s="48"/>
    </row>
    <row r="208" spans="1:10" ht="25.5" customHeight="1" x14ac:dyDescent="0.25"/>
    <row r="209" ht="25.5" customHeight="1" x14ac:dyDescent="0.25"/>
    <row r="210" ht="25.5" customHeight="1" x14ac:dyDescent="0.25"/>
    <row r="211" ht="25.5" customHeight="1" x14ac:dyDescent="0.25"/>
    <row r="212" ht="25.5" customHeight="1" x14ac:dyDescent="0.25"/>
    <row r="213" ht="25.5" customHeight="1" x14ac:dyDescent="0.25"/>
    <row r="214" ht="25.5" customHeight="1" x14ac:dyDescent="0.25"/>
    <row r="215" ht="25.5" customHeight="1" x14ac:dyDescent="0.25"/>
    <row r="216" ht="25.5" customHeight="1" x14ac:dyDescent="0.25"/>
    <row r="217" ht="25.5" customHeight="1" x14ac:dyDescent="0.25"/>
    <row r="218" ht="25.5" customHeight="1" x14ac:dyDescent="0.25"/>
    <row r="219" ht="25.5" customHeight="1" x14ac:dyDescent="0.25"/>
    <row r="220" ht="25.5" customHeight="1" x14ac:dyDescent="0.25"/>
    <row r="221" ht="25.5" customHeight="1" x14ac:dyDescent="0.25"/>
    <row r="222" ht="25.5" customHeight="1" x14ac:dyDescent="0.25"/>
    <row r="223" ht="25.5" customHeight="1" x14ac:dyDescent="0.25"/>
    <row r="224" ht="25.5" customHeight="1" x14ac:dyDescent="0.25"/>
    <row r="225" ht="25.5" customHeight="1" x14ac:dyDescent="0.25"/>
    <row r="226" ht="25.5" customHeight="1" x14ac:dyDescent="0.25"/>
    <row r="227" ht="25.5" customHeight="1" x14ac:dyDescent="0.25"/>
    <row r="228" ht="25.5" customHeight="1" x14ac:dyDescent="0.25"/>
    <row r="229" ht="25.5" customHeight="1" x14ac:dyDescent="0.25"/>
    <row r="230" ht="25.5" customHeight="1" x14ac:dyDescent="0.25"/>
    <row r="231" ht="25.5" customHeight="1" x14ac:dyDescent="0.25"/>
    <row r="232" ht="25.5" customHeight="1" x14ac:dyDescent="0.25"/>
    <row r="233" ht="25.5" customHeight="1" x14ac:dyDescent="0.25"/>
    <row r="234" ht="25.5" customHeight="1" x14ac:dyDescent="0.25"/>
  </sheetData>
  <mergeCells count="6">
    <mergeCell ref="B2:C2"/>
    <mergeCell ref="E2:G2"/>
    <mergeCell ref="I2:J2"/>
    <mergeCell ref="B207:C207"/>
    <mergeCell ref="E207:G207"/>
    <mergeCell ref="I207:J207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Overview</vt:lpstr>
      <vt:lpstr>Detail expenses</vt:lpstr>
      <vt:lpstr>'Detail expenses'!Print_Area</vt:lpstr>
      <vt:lpstr>Overview!Print_Area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2022-09-20T07:39:50Z</cp:lastPrinted>
  <dcterms:created xsi:type="dcterms:W3CDTF">2021-08-23T09:59:43Z</dcterms:created>
  <dcterms:modified xsi:type="dcterms:W3CDTF">2022-10-06T09:17:35Z</dcterms:modified>
</cp:coreProperties>
</file>